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defaultThemeVersion="124226"/>
  <mc:AlternateContent xmlns:mc="http://schemas.openxmlformats.org/markup-compatibility/2006">
    <mc:Choice Requires="x15">
      <x15ac:absPath xmlns:x15ac="http://schemas.microsoft.com/office/spreadsheetml/2010/11/ac" url="C:\Users\irankovic\Desktop\Predmer\"/>
    </mc:Choice>
  </mc:AlternateContent>
  <xr:revisionPtr revIDLastSave="0" documentId="13_ncr:1_{B9DD8A2C-25BA-4A07-AC07-60F35C1E2D2D}" xr6:coauthVersionLast="44" xr6:coauthVersionMax="44" xr10:uidLastSave="{00000000-0000-0000-0000-000000000000}"/>
  <bookViews>
    <workbookView xWindow="390" yWindow="255" windowWidth="16755" windowHeight="14745" firstSheet="4" activeTab="6" xr2:uid="{00000000-000D-0000-FFFF-FFFF00000000}"/>
  </bookViews>
  <sheets>
    <sheet name="Cover" sheetId="11" r:id="rId1"/>
    <sheet name="A.Architectural Works" sheetId="9" r:id="rId2"/>
    <sheet name="C.Civil Works" sheetId="12" r:id="rId3"/>
    <sheet name="E.Electrical Works" sheetId="13" r:id="rId4"/>
    <sheet name="P.Plumbing Works" sheetId="14" r:id="rId5"/>
    <sheet name="M. Mechanical Works" sheetId="16" r:id="rId6"/>
    <sheet name="Summary" sheetId="7" r:id="rId7"/>
  </sheets>
  <definedNames>
    <definedName name="aquatherm">#REF!</definedName>
    <definedName name="Bakar">#REF!</definedName>
    <definedName name="cevi_celik">#REF!</definedName>
    <definedName name="euro" localSheetId="5">'M. Mechanical Works'!#REF!</definedName>
    <definedName name="euro">#REF!</definedName>
    <definedName name="_xlnm.Print_Area" localSheetId="1">'A.Architectural Works'!$A$1:$H$37</definedName>
    <definedName name="_xlnm.Print_Area" localSheetId="2">'C.Civil Works'!$A$1:$H$37</definedName>
    <definedName name="_xlnm.Print_Area" localSheetId="0">Cover!$A$1:$I$41</definedName>
    <definedName name="_xlnm.Print_Area" localSheetId="3">'E.Electrical Works'!$A$1:$H$57</definedName>
    <definedName name="_xlnm.Print_Area" localSheetId="5">'M. Mechanical Works'!$A$1:$H$37</definedName>
    <definedName name="_xlnm.Print_Area" localSheetId="4">'P.Plumbing Works'!$A$1:$J$73</definedName>
    <definedName name="_xlnm.Print_Area" localSheetId="6">Summary!$A$1:$F$11</definedName>
    <definedName name="zaradaL3">#REF!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60" i="14" l="1"/>
  <c r="J59" i="14"/>
  <c r="J58" i="14"/>
  <c r="G61" i="14" s="1"/>
  <c r="G71" i="14" s="1"/>
  <c r="J51" i="14"/>
  <c r="J49" i="14"/>
  <c r="J48" i="14"/>
  <c r="J47" i="14"/>
  <c r="J46" i="14"/>
  <c r="J45" i="14"/>
  <c r="J44" i="14"/>
  <c r="J42" i="14"/>
  <c r="J41" i="14"/>
  <c r="G52" i="14" s="1"/>
  <c r="G70" i="14" s="1"/>
  <c r="J36" i="14"/>
  <c r="J35" i="14"/>
  <c r="J34" i="14"/>
  <c r="J33" i="14"/>
  <c r="J32" i="14"/>
  <c r="G37" i="14" s="1"/>
  <c r="G69" i="14" s="1"/>
  <c r="J25" i="14"/>
  <c r="J24" i="14"/>
  <c r="J22" i="14"/>
  <c r="J21" i="14"/>
  <c r="G26" i="14" s="1"/>
  <c r="G68" i="14" s="1"/>
  <c r="J19" i="14"/>
  <c r="J18" i="14"/>
  <c r="J11" i="14"/>
  <c r="J7" i="14"/>
  <c r="G12" i="14" s="1"/>
  <c r="G67" i="14" s="1"/>
  <c r="H73" i="14" l="1"/>
  <c r="E8" i="7"/>
  <c r="H34" i="16"/>
  <c r="H31" i="16"/>
  <c r="H28" i="16"/>
  <c r="H25" i="16"/>
  <c r="H37" i="16" s="1"/>
  <c r="E10" i="7" s="1"/>
  <c r="H22" i="16"/>
  <c r="H19" i="16"/>
  <c r="H16" i="16"/>
  <c r="H13" i="16"/>
  <c r="H10" i="16"/>
  <c r="H51" i="13"/>
  <c r="G55" i="13" s="1"/>
  <c r="H56" i="13" s="1"/>
  <c r="E9" i="7" s="1"/>
  <c r="H49" i="13"/>
  <c r="H46" i="13"/>
  <c r="H44" i="13"/>
  <c r="H42" i="13"/>
  <c r="H40" i="13"/>
  <c r="H38" i="13"/>
  <c r="H36" i="13"/>
  <c r="H34" i="13"/>
  <c r="H32" i="13"/>
  <c r="H30" i="13"/>
  <c r="H28" i="13"/>
  <c r="H26" i="13"/>
  <c r="H25" i="13"/>
  <c r="H22" i="13"/>
  <c r="H16" i="13"/>
  <c r="H15" i="13"/>
  <c r="H14" i="13"/>
  <c r="H12" i="13"/>
  <c r="H25" i="12"/>
  <c r="H26" i="12" s="1"/>
  <c r="G35" i="12" s="1"/>
  <c r="H21" i="12"/>
  <c r="H22" i="12" s="1"/>
  <c r="G34" i="12" s="1"/>
  <c r="H14" i="12"/>
  <c r="H15" i="12"/>
  <c r="H16" i="12"/>
  <c r="H17" i="12"/>
  <c r="H13" i="12"/>
  <c r="H18" i="12" s="1"/>
  <c r="G33" i="12" s="1"/>
  <c r="H8" i="12"/>
  <c r="H9" i="12"/>
  <c r="H7" i="12"/>
  <c r="H10" i="12" s="1"/>
  <c r="G32" i="12" s="1"/>
  <c r="H23" i="9"/>
  <c r="H7" i="9"/>
  <c r="H9" i="9"/>
  <c r="H14" i="9"/>
  <c r="C33" i="9"/>
  <c r="H15" i="9"/>
  <c r="H16" i="9"/>
  <c r="H17" i="9"/>
  <c r="H18" i="9"/>
  <c r="H19" i="9"/>
  <c r="H20" i="9"/>
  <c r="H21" i="9"/>
  <c r="H22" i="9"/>
  <c r="H8" i="9"/>
  <c r="H10" i="9"/>
  <c r="H26" i="9"/>
  <c r="G35" i="9" s="1"/>
  <c r="H27" i="9"/>
  <c r="H28" i="9"/>
  <c r="H29" i="9"/>
  <c r="H32" i="9"/>
  <c r="C35" i="9"/>
  <c r="G34" i="9"/>
  <c r="G33" i="9"/>
  <c r="H36" i="9" l="1"/>
  <c r="E6" i="7" s="1"/>
  <c r="H36" i="12"/>
  <c r="E7" i="7" s="1"/>
  <c r="E11" i="7" l="1"/>
</calcChain>
</file>

<file path=xl/sharedStrings.xml><?xml version="1.0" encoding="utf-8"?>
<sst xmlns="http://schemas.openxmlformats.org/spreadsheetml/2006/main" count="563" uniqueCount="434">
  <si>
    <t>Section:  2C.  Civil Works / Грађевински  радови</t>
  </si>
  <si>
    <t>C.I.3</t>
  </si>
  <si>
    <t>2.3.3</t>
  </si>
  <si>
    <t>2.12</t>
  </si>
  <si>
    <t>total</t>
  </si>
  <si>
    <t>Isporuka i montaža cevne mreže izgrađene od čeličnih bešavnih cevi  od  DX55D (Č1212) kvaliteta po SRPS C.B5.021 izrađene po standardu SRPS EN 10220:</t>
  </si>
  <si>
    <t>Delivery and installation of new seamless carbon steel pipes DX55D (Č1212) quality according to SRPS C.B5.021 made in accordance with SRPS EN 10220:</t>
  </si>
  <si>
    <t>Billing by radiator</t>
  </si>
  <si>
    <t>6.2.1.8</t>
  </si>
  <si>
    <t>total price</t>
  </si>
  <si>
    <t>unit price</t>
  </si>
  <si>
    <t>qty</t>
  </si>
  <si>
    <t>unit</t>
  </si>
  <si>
    <t>Измене радијаторског грејања</t>
  </si>
  <si>
    <t>Radiator modification</t>
  </si>
  <si>
    <t>кол.
Qty</t>
  </si>
  <si>
    <t>Јед.
Unit</t>
  </si>
  <si>
    <t>бр.
No.</t>
  </si>
  <si>
    <t xml:space="preserve">ПРЕДМЕР И ПРЕДРАЧУН </t>
  </si>
  <si>
    <t>2.13.1</t>
  </si>
  <si>
    <t>2.2.4</t>
  </si>
  <si>
    <t>2.3.2</t>
  </si>
  <si>
    <t>2.13.2</t>
  </si>
  <si>
    <t>C: SUMMARY ARCHITECTURAL WORKS</t>
  </si>
  <si>
    <t>C.II.5</t>
  </si>
  <si>
    <t>C.II.4</t>
  </si>
  <si>
    <t>C.II.3</t>
  </si>
  <si>
    <t>C.II.2</t>
  </si>
  <si>
    <t>C.II.1</t>
  </si>
  <si>
    <t>EARTH WORKS</t>
  </si>
  <si>
    <t>l.s.</t>
  </si>
  <si>
    <t>C.I.2</t>
  </si>
  <si>
    <t>C.I.1</t>
  </si>
  <si>
    <t>PREPARATORY WORKS</t>
  </si>
  <si>
    <t>Опис радова</t>
  </si>
  <si>
    <t>ELECTRICAL POWER INSTALATIONS FOR TOILET</t>
  </si>
  <si>
    <t>E.I</t>
  </si>
  <si>
    <t>ELECTRICAL POWER INSTALATIONS FOR TOILET TOTAL</t>
  </si>
  <si>
    <t>compl</t>
  </si>
  <si>
    <t>Потребна мерења и испитивања са издавањем АТЕСТА и пуштањем инсталације у рад.</t>
  </si>
  <si>
    <t xml:space="preserve">Needed measuring and testing with ATTEST issuing and installation commissioning. </t>
  </si>
  <si>
    <t>3.13</t>
  </si>
  <si>
    <t>ПРИПРЕМНО-ЗАВРШНИ РАДОВИ</t>
  </si>
  <si>
    <t xml:space="preserve">PRELIMINARY AND FINISH WORKS </t>
  </si>
  <si>
    <t>Пуштање у рад и програмирање  СОС система, са провером исправности рада</t>
  </si>
  <si>
    <t>Commissioning and programing of SOS intercom system with checking of its correct functioning.</t>
  </si>
  <si>
    <t>3.8</t>
  </si>
  <si>
    <t>Набавка, испорука и надградна монтажа у тоалету за инвалиде са повезивањем на претходно постављене електричне инсталације, позивног тастера са канапом, за активирање звучног и светлосног сигнала.</t>
  </si>
  <si>
    <t xml:space="preserve">Supply, delivery, flush-wall mounting inside toilet and connecting to previously placed electrical installations of a activating unit for SOS intercom system, with cord-switch for activating SOS acoustic and luminous signals.  </t>
  </si>
  <si>
    <t>Набавка, испорука и надградна монтажа у тоалету за инвалиде са повезивањем на претходно постављене електричне инсталације,  јединице за ресет СОС позивног система, са тастером за ресет црвене сигналне лампе и звучног сигнла.</t>
  </si>
  <si>
    <t>A</t>
  </si>
  <si>
    <t>ARCHITECTURAL WORKS</t>
  </si>
  <si>
    <t>Section:  A.  Architectural Works / Архитектонски радови</t>
  </si>
  <si>
    <t>Note:
All necessary architectural-civil works for repairing damage on walls and ceilings caused by electrical installations works are foreseen in architectural-civil bill of quantities.</t>
  </si>
  <si>
    <t>Укупно ХИДРОТЕХНИЧКИ РАДОВИ (без ПДВ-а)</t>
  </si>
  <si>
    <t xml:space="preserve">Total Bill PLUMBING WORKS (Exclusive of VAT and other taxes) </t>
  </si>
  <si>
    <t xml:space="preserve">Испитивање мреже и пуштање у рад </t>
  </si>
  <si>
    <t xml:space="preserve">Testing and comissioning </t>
  </si>
  <si>
    <t>Санитарије</t>
  </si>
  <si>
    <t>Sanitary fixtures</t>
  </si>
  <si>
    <t xml:space="preserve">Унутрашње канализационе инсталације </t>
  </si>
  <si>
    <t xml:space="preserve">Interior waste drainage installations </t>
  </si>
  <si>
    <t>Унутрашње водоводне инсталације</t>
  </si>
  <si>
    <t xml:space="preserve">Interior water supply installations </t>
  </si>
  <si>
    <t xml:space="preserve">Радови на демонтажи санитарија и цевовода </t>
  </si>
  <si>
    <t xml:space="preserve">Demolition and dismantling works </t>
  </si>
  <si>
    <t>РЕКАПИТУЛАЦИЈА</t>
  </si>
  <si>
    <t>УКУПНО ИСПИТИВАЊЕ МРЕЖЕ И ПУШТАЊЕ У РАД</t>
  </si>
  <si>
    <t>Billing by radiator (12 sections)</t>
  </si>
  <si>
    <t>Обрачун по радијатору (12 ребара)</t>
  </si>
  <si>
    <t>Испорука и инсталација новог радијаторског вентила у одговарајућој димензији. Радијаторски вентили су са ручним погоном.</t>
  </si>
  <si>
    <t>Accessibility - Centar za socijalni rad, Ražanj
Приступачност - Центар за социјални рад, Ражањ</t>
  </si>
  <si>
    <t>DN15 (21,3x2) lenght 31,2m, weight 29,7kg</t>
  </si>
  <si>
    <t>DN15 (21,3x2) dužine 31,2m, mase 29,7kg</t>
  </si>
  <si>
    <t xml:space="preserve">Accessibility Center for Social Work Razanj  / Приступачност-Центар за социјални рад Ражањ
</t>
  </si>
  <si>
    <t>E.I.9</t>
  </si>
  <si>
    <t>E.I.10</t>
  </si>
  <si>
    <t>E.I.11</t>
  </si>
  <si>
    <t>E.I.12</t>
  </si>
  <si>
    <t>DISMANTLING WORKS</t>
  </si>
  <si>
    <t>- lighting fixtures</t>
  </si>
  <si>
    <t>- wall switches 10A, 230V</t>
  </si>
  <si>
    <t>3.2</t>
  </si>
  <si>
    <t>Supply and assembling at both ends of multicore cables, with halogen free and self-extinguishing insulation, including terminal and junction boxes, cable through and supports, all necessary accesories including empty conduits where is used, for supplying electrical installation in toilet  for the disabled. Wiring shall be done starting from junction box outside toilet previosly detected for supplying electrical installation in toilet.</t>
  </si>
  <si>
    <t>- double-pole rocket switch 16A, 230V</t>
  </si>
  <si>
    <t>E.I.14</t>
  </si>
  <si>
    <t>Detailed inspection with determination of electrical circuits which supply fixed electrical appliances in the toilets</t>
  </si>
  <si>
    <t>Dismantling existing electrical installations in the toilets</t>
  </si>
  <si>
    <t>ДЕМОНТАЖА</t>
  </si>
  <si>
    <t>Одређивање струјних кругова за напајање електричних инсталација у тоалетим</t>
  </si>
  <si>
    <t>Демонтажа постојећих инсталација у тоалетима</t>
  </si>
  <si>
    <t>светиљке</t>
  </si>
  <si>
    <t>прекидачи 10А, 230V</t>
  </si>
  <si>
    <t>КИП прекидач 16А, 230V</t>
  </si>
  <si>
    <t>Набавка и повезивање на оба краја вишежилног кабла, са  безхалогеном самогасивом изолацијом, укључујући стезаљке и разводне кутије, уводнице и носачи, сав потребан материјал укључујући и заштитне цеви где су коришћене, за напајање електричних инсталација у тоалету за особе са инвалидитетом. Ожичење треба извести од разводне кутије испред тоалета, на претходно одређеном струјном кругу за напајање инсталације у тоалету.</t>
  </si>
  <si>
    <t>Набавка, испорука, монтажа и повезивање на претходно постављену инсталацију  надградне ЛЕД светиљке, 11W, флукс система 1100 lm - 840 неутрално бела, 4000К, са напојном јединицом. IP44. Кућиште - ливени алуминијум, оптички поклопац - опал. Одговарајућих карактеристика као DN145C LED10S/840 PSU II WH, Philips</t>
  </si>
  <si>
    <t>E.I.13</t>
  </si>
  <si>
    <t>Accessibility_Center for social work Ražanj / Приступачност-Центар за социјални рад Ражањ</t>
  </si>
  <si>
    <t>Supply, delivery, assembly and connecting to previously placed installations of surface mounted LED luminaire, 11W, system flux 1100 lm - 840 neutral white, 4000K, with power supply unit. IP44. Housing - aluminum die cast, Optical cover - Opal.  Similar characteristics as  DN145C LED10S/840 PSU II WH, Philips</t>
  </si>
  <si>
    <t>P.1.1</t>
  </si>
  <si>
    <t>pcs/kom</t>
  </si>
  <si>
    <t>За све следеће позиције рушење, ломљење, сечење и демонтажа укључује: заштиту, уклањање отпадака, руковање смећем на утоварним и одлагалишним површинама које су одобриле локалне власти, заштиту постојећих суседних грађевина, поправљање околине итд. За предмете које корисник / Надзорни орган одлучи да чува и складишти, у цену ће бити укључено утовар, транспорт, истовар и складиштење на месту удаљеном до 5 км.</t>
  </si>
  <si>
    <t xml:space="preserve">ceramic wash basin </t>
  </si>
  <si>
    <t>умиваоник</t>
  </si>
  <si>
    <t>ceramic water closet with cistern</t>
  </si>
  <si>
    <t>керамичка WC шоља са водокотлићем</t>
  </si>
  <si>
    <t>water heater</t>
  </si>
  <si>
    <t>бојлер</t>
  </si>
  <si>
    <t xml:space="preserve">Accessibility_Center for social work Ražanj/ Приступачност- Центар за социјални рад Ражањ
</t>
  </si>
  <si>
    <t>For all the following items demolition, breaking, cutting and dismantling shall include: protection, debris removal, debris handling to loading and dumping areas approved by local authorities, protecting the existing adjacent structures, making good all surrounding, etc. For items which Beneficiary/Supervisor will decide to keep and store them, the price shall include loading, transporting, unloading and storing them at the place up to 5 km distance.</t>
  </si>
  <si>
    <t>set</t>
  </si>
  <si>
    <t>6.2.1.4</t>
  </si>
  <si>
    <t>Delivery and installation of new radiator valve in appropriate dimension. Radiator valves are equipped with manual heads.</t>
  </si>
  <si>
    <t>Billing by piece DN15</t>
  </si>
  <si>
    <t>Обрачун по комаду ДН15</t>
  </si>
  <si>
    <t>6.2.1.5</t>
  </si>
  <si>
    <t>Delivery and installation of new radiator  lockshield  in appropriate dimension. Lockshields are equipped with preadjustment. Lockshields are adjusted to positions equivalet to original valves/lockshields</t>
  </si>
  <si>
    <t>Испорука и инсталација новог радијаторског навијка у одговарајућој димензији. Навијци са предвиђени са предподешавањем. Навијци су подешени на позиције према постојећим навијцима / вентилима</t>
  </si>
  <si>
    <t>TOTAL TESTING AND COMMISSIONING</t>
  </si>
  <si>
    <t>m'</t>
  </si>
  <si>
    <t>Испитивање фекалне канализације</t>
  </si>
  <si>
    <t xml:space="preserve">Testing and commissioning of waste drainage system </t>
  </si>
  <si>
    <t>Дезинфекција водоводне мреже</t>
  </si>
  <si>
    <t xml:space="preserve">Disinfection/chlorination of water supply system            </t>
  </si>
  <si>
    <t>Испитивање водоводне мреже</t>
  </si>
  <si>
    <t xml:space="preserve">Testing and commissioning of water supply system         </t>
  </si>
  <si>
    <t>ИСПИТИВАЊЕ МРЕЖЕ И ПУШТАЊЕ У РАД</t>
  </si>
  <si>
    <t>TESTING AND COMMISSIONING</t>
  </si>
  <si>
    <t>P.5</t>
  </si>
  <si>
    <t>УКУПНО САНИТАРИЈЕ</t>
  </si>
  <si>
    <t>TOTAL SANITARY FIXTURES</t>
  </si>
  <si>
    <t>pcs / kom</t>
  </si>
  <si>
    <t>Набавка, транспорт и уградња електричних бојлера.</t>
  </si>
  <si>
    <t xml:space="preserve">Purchase, transport and installation of a electric water heater 
                </t>
  </si>
  <si>
    <t>Четка за wц шољу</t>
  </si>
  <si>
    <t>Toilet bowel brush</t>
  </si>
  <si>
    <t>Канта за отпатке</t>
  </si>
  <si>
    <t>Waste bin</t>
  </si>
  <si>
    <t>Држач тоалет папира</t>
  </si>
  <si>
    <t>Toilet paper holder</t>
  </si>
  <si>
    <t>Држач папирних убруса</t>
  </si>
  <si>
    <t>Paper towel holder</t>
  </si>
  <si>
    <t>Дозатор течног сапуна</t>
  </si>
  <si>
    <t>Fluid soap dozing unit</t>
  </si>
  <si>
    <t>Огледало прилагођено за особе са посебним потребама</t>
  </si>
  <si>
    <t>Mirror for people with special needs</t>
  </si>
  <si>
    <t>Набавка, транспорт и монтажа санитарне галантерије.</t>
  </si>
  <si>
    <t xml:space="preserve">Purchase, transport and installation of toilets accessories  
</t>
  </si>
  <si>
    <t>САНИТАРИЈЕ</t>
  </si>
  <si>
    <t xml:space="preserve"> SANITARY FIXTURES</t>
  </si>
  <si>
    <t>УКУПНО УНУТРАШЊЕ КАНАЛИЗАЦИОНЕ ИНСТАЛАЦИЈЕ</t>
  </si>
  <si>
    <t xml:space="preserve">TOTAL INTERIOR WASTE WATER INSTALLATIONS   </t>
  </si>
  <si>
    <t>LS / пауш</t>
  </si>
  <si>
    <t>Повезивање нове инсталације на постојећу инсталацију фекалне канализације.</t>
  </si>
  <si>
    <t>Ø 110</t>
  </si>
  <si>
    <t>Ø 75</t>
  </si>
  <si>
    <t>Ø 50</t>
  </si>
  <si>
    <t>УНУТРАШЊЕ КАНАЛИЗАЦИОНЕ ИНСТАЛАЦИЈЕ</t>
  </si>
  <si>
    <t xml:space="preserve">INTERIOR WASTE WATER INSTALLATIONS   </t>
  </si>
  <si>
    <t>УКУПНО УНУТРАШЊЕ ВОДОВОДНЕ ИНСТАЛАЦИЈЕ</t>
  </si>
  <si>
    <t xml:space="preserve">TOTAL INTERIOR WATER SUPPLY INSTALLATION </t>
  </si>
  <si>
    <t>Повезивање нове инсталације на постојећу водоводну инсталацију.</t>
  </si>
  <si>
    <t>ø1/2"</t>
  </si>
  <si>
    <t>Набавка, транспорт и уградња ЕК вентила са свим потребним материјалом.</t>
  </si>
  <si>
    <t xml:space="preserve">Supply and installation of angle ball valves with all the necessary material.                                                         </t>
  </si>
  <si>
    <t>Ø 25 mm (ø3/4")</t>
  </si>
  <si>
    <t>Ø 20 mm (ø1/2")</t>
  </si>
  <si>
    <t>УНУТРАШЊЕ ВОДОВОДНЕ ИНСТАЛАЦИЈЕ</t>
  </si>
  <si>
    <t xml:space="preserve">INTERIOR WATER SUPPLY INSTALLATION </t>
  </si>
  <si>
    <t>УКУПНО РАДОВИ НА ДЕМОНТАЖИ САНИТАРИЈА И ЦЕВОВОДА</t>
  </si>
  <si>
    <t>TOTAL DEMOLITION &amp; DISMANTLING WORKS</t>
  </si>
  <si>
    <t>Рушење / демонтажа постојећих водоводних и одводних цеви и арматурних елемената са одлагањем материјала</t>
  </si>
  <si>
    <t xml:space="preserve">Demolition/Dismantling of existing water supply and drainage pipes and fittings fixtures with disposal of the material         </t>
  </si>
  <si>
    <t>РАДОВИ НА ДЕМОНТАЖИ САНИТАРИЈА И ЦЕВОВОДА</t>
  </si>
  <si>
    <t xml:space="preserve">DEMOLITION &amp; DISMANTLING WORKS
</t>
  </si>
  <si>
    <t>QTY / Количина</t>
  </si>
  <si>
    <t>Unit / ЈМ</t>
  </si>
  <si>
    <t>Tech.
Specs
Ref. / Референтна ставка у тех. спец.</t>
  </si>
  <si>
    <t>No. / Број позиције</t>
  </si>
  <si>
    <t>pc</t>
  </si>
  <si>
    <t>BUILDING A RAMP AND ADJUSTING THE ENTRANCE / ИЗГРАДЊА РАМПЕ И ПРИЛАГОЂАВАЊЕ УЛАЗА</t>
  </si>
  <si>
    <t>Набавка, испорука, монтажа и повезивање на претходно изведене инсталације једнополног инсталационог прекидача 10А, 230V</t>
  </si>
  <si>
    <t>Набавка, испорука, монтажа и повезивање на претходно изведене инсталације двополног КИП прекидача 16А, 230V</t>
  </si>
  <si>
    <t>Набавка, испорука и израда инсталација за СОС позивни систем, изван тоалета за инвалиде, каблом N2XH-J 3x1,5 mm2 који се полаже у зиду под малтер.</t>
  </si>
  <si>
    <t>Набавка, испорука и израда инсталација за СОС позивни систем, у тоалету за инвалиде каблом J-H(St)H 2x2x0,8 mm2</t>
  </si>
  <si>
    <t>E: SUMMARY / REKAPTILACIJA</t>
  </si>
  <si>
    <t>ELECTRICAL POWER INSTALATIONS FOR TOILET /
ЕЛЕКТРОЕНЕРГЕТСКЕ ИНСТАЛАЦИЈЕ ЗА ТОАЛЕТ</t>
  </si>
  <si>
    <t>TOTAL ELECTRICAL WORKS /
UKUPNO ELEKTROTEHNIČKI RADOVI</t>
  </si>
  <si>
    <t>Section/Секција:  6.HVAC / Машинске инсталације грејања</t>
  </si>
  <si>
    <t>E.I.2</t>
  </si>
  <si>
    <t>cmpl.</t>
  </si>
  <si>
    <t>РАЗВОДНИ ОРМАН</t>
  </si>
  <si>
    <t>DISTRIBUTION CABINETS</t>
  </si>
  <si>
    <t>3.3.1</t>
  </si>
  <si>
    <t>E.I.1</t>
  </si>
  <si>
    <t>Напомена: 
Сви неопходни АГ радови за санацију оштећења на зидовима и плафону објекта узрокованих полагањем електричних инсталација су предвиђени у АГ предмеру и предрачуну.</t>
  </si>
  <si>
    <t>Section:  E.  Electrical Works / Електротехнички радови</t>
  </si>
  <si>
    <t>Unit
Jed.</t>
  </si>
  <si>
    <t>QTY
KOL</t>
  </si>
  <si>
    <t>3.4</t>
  </si>
  <si>
    <t>Making changes in the existing distribution board:</t>
  </si>
  <si>
    <t>Измене у постојећем разводном орману:</t>
  </si>
  <si>
    <t xml:space="preserve"> - miniature circuit breaker for protection of electrical circuits from overload and short circuits , 1-pole, Amperage 16А, breaking capacity 6kA, tripping characteristics B - psc.1</t>
  </si>
  <si>
    <t>минијатурни заштитни прекидач за заштиту струјног кола од преоптерећења и кратког споја, 1-полни, 16А, прекидне моћи 6kА, карактеристике B - ком.1</t>
  </si>
  <si>
    <t>ИНСТАЛАЦИЈА ОСВЕТЉЕЊА И ПРИКЉУЧАКА</t>
  </si>
  <si>
    <r>
      <t xml:space="preserve">ACCESSIBILITY MARKS / </t>
    </r>
    <r>
      <rPr>
        <b/>
        <sz val="11"/>
        <rFont val="Arial"/>
        <family val="2"/>
      </rPr>
      <t>ОЗНАКЕ ПРИСТУПАЧНОСТИ</t>
    </r>
  </si>
  <si>
    <t>Section:  P.  Plumbing Works / Хидротехнички радови</t>
  </si>
  <si>
    <t>P.1</t>
  </si>
  <si>
    <t>P.2</t>
  </si>
  <si>
    <t>P.2.1</t>
  </si>
  <si>
    <t>P.2.2</t>
  </si>
  <si>
    <t>P.2.3</t>
  </si>
  <si>
    <t>P.2.4</t>
  </si>
  <si>
    <t>P.3</t>
  </si>
  <si>
    <t>P.3.1</t>
  </si>
  <si>
    <t>P.3.2</t>
  </si>
  <si>
    <t>P.3.3</t>
  </si>
  <si>
    <t>P.4</t>
  </si>
  <si>
    <t>P.4.1</t>
  </si>
  <si>
    <t>P.4.2</t>
  </si>
  <si>
    <t>P.4.3</t>
  </si>
  <si>
    <t>P.4.4</t>
  </si>
  <si>
    <t>5 L</t>
  </si>
  <si>
    <t>5 Л</t>
  </si>
  <si>
    <t>P.5.1</t>
  </si>
  <si>
    <t>P.5.3</t>
  </si>
  <si>
    <t>P.5.2</t>
  </si>
  <si>
    <t>P.1.2</t>
  </si>
  <si>
    <t>pcs/ kom</t>
  </si>
  <si>
    <t>Accessibility Center for Social Work Razanj  / Приступачност-Центар за социјални рад Ражањ</t>
  </si>
  <si>
    <t>TOILET RECONSTRUCTION WORKS / РАДОВИ НА РЕКОНСТРУКЦИЈИ ТОАЛЕТА</t>
  </si>
  <si>
    <t>A.II.4</t>
  </si>
  <si>
    <t>A.II.5</t>
  </si>
  <si>
    <t>A.II.6</t>
  </si>
  <si>
    <t>A.II.7</t>
  </si>
  <si>
    <t>A.II.8</t>
  </si>
  <si>
    <t>A.II.9</t>
  </si>
  <si>
    <t>A.II.10</t>
  </si>
  <si>
    <t>Total Radiator modification</t>
  </si>
  <si>
    <t>ls</t>
  </si>
  <si>
    <t>Обрачун паушално</t>
  </si>
  <si>
    <t>Billing by lumpsum</t>
  </si>
  <si>
    <t>2.2.2</t>
  </si>
  <si>
    <t xml:space="preserve">Supply, delivery, flush-wall mounting inside toilet for the disabled and connecting to previously placed electrical installations of a resseting unit for SOS intercom system with push-button for resseting SOS acoustic and luminous signals. </t>
  </si>
  <si>
    <t xml:space="preserve">pcs </t>
  </si>
  <si>
    <t>Набавка, испорука и надградна монтажа изван тоалета за инвалиде са повезивањем на претходно постављене електричне инсталације, напојне јединице СОС позивног система, са црвеном сигналном лампом и звучним сигналом.</t>
  </si>
  <si>
    <t xml:space="preserve">Supply, delivery, flush-wall mounting outside toilet for the disabled and connecting to previously placed electrical installations of a supply unit for SOS intercom system with red signal lamp and acoustic signal.  </t>
  </si>
  <si>
    <t>m</t>
  </si>
  <si>
    <t>Ø16</t>
  </si>
  <si>
    <t>Набавка и полагање безхалогеног самогасивог заштитног црева</t>
  </si>
  <si>
    <t>Supply and assembling halogen free self-extinguishing conduit</t>
  </si>
  <si>
    <t xml:space="preserve">Supply, delivery and workmanship of signaling installation for SOS intercom system inside toilet for the disabled by cable  J-H(St)H 2x2x0,8 </t>
  </si>
  <si>
    <t xml:space="preserve">Supply, delivery and workmanship of electrical installation for SOS intercom system outside toilet for the disabled by cable  N2XH-J 3x1,5 mm2  which is laid in the walls under mortar. </t>
  </si>
  <si>
    <r>
      <t>Supply, delivery, assembly and connecting to previously placed installations of a double-pole rocket switch 16A, 230V</t>
    </r>
    <r>
      <rPr>
        <sz val="10"/>
        <rFont val="Arial"/>
        <family val="2"/>
        <charset val="238"/>
      </rPr>
      <t xml:space="preserve">, </t>
    </r>
  </si>
  <si>
    <t>3.6</t>
  </si>
  <si>
    <t>Supply, delivery, assembly and connecting to previously placed installations of a single-pole switch 10A, 230VAC</t>
  </si>
  <si>
    <t>3.5</t>
  </si>
  <si>
    <t>N2XH-J-3x2.5 mm2</t>
  </si>
  <si>
    <t>N2XH-J-3x1.5 mm2</t>
  </si>
  <si>
    <t xml:space="preserve">POWER SUPPLY INSTALLATION OF THE LIGHTING AND OUTLETS </t>
  </si>
  <si>
    <t>ЕЛЕКТРОЕНЕРГЕТСКЕ ИНСТАЛАЦИЈЕ ЗА ТОАЛЕТ</t>
  </si>
  <si>
    <t>E.I.8</t>
  </si>
  <si>
    <t>E.I.7</t>
  </si>
  <si>
    <t>E.I.6</t>
  </si>
  <si>
    <t>E.I.5</t>
  </si>
  <si>
    <t>E.I.4</t>
  </si>
  <si>
    <t>E.I.3</t>
  </si>
  <si>
    <t xml:space="preserve">Accessibility_Center for Social Work Razanj </t>
  </si>
  <si>
    <t xml:space="preserve"> Приступачност_Центар за социјални рад Ражањ</t>
  </si>
  <si>
    <t>A.III.1</t>
  </si>
  <si>
    <t>A.III.2</t>
  </si>
  <si>
    <t>A.III.3</t>
  </si>
  <si>
    <t>A.III.4</t>
  </si>
  <si>
    <t>A.I</t>
  </si>
  <si>
    <t>A.II</t>
  </si>
  <si>
    <t>A.III</t>
  </si>
  <si>
    <t>A.I.1</t>
  </si>
  <si>
    <t>A.I.2</t>
  </si>
  <si>
    <t>A.I.3</t>
  </si>
  <si>
    <t>A.I.4</t>
  </si>
  <si>
    <t>A.II.1</t>
  </si>
  <si>
    <t>A.II.2</t>
  </si>
  <si>
    <t>A.II.3</t>
  </si>
  <si>
    <t>Припремно завршни радови</t>
  </si>
  <si>
    <t>Preparatory and finishing works</t>
  </si>
  <si>
    <t xml:space="preserve">обрачун по m² </t>
  </si>
  <si>
    <t xml:space="preserve">billing by m² </t>
  </si>
  <si>
    <t>Painting of pipework in two coats of paint in color selected by the client. Paint will be suitable for temperatures up to 120°C. Final coats are applied only after primer coats are fully dried</t>
  </si>
  <si>
    <t>6.3.5.1</t>
  </si>
  <si>
    <t xml:space="preserve">Чишћење од рђе и минизирање са два премаза свих цеви и елемената за ношење цевовода и опреме. </t>
  </si>
  <si>
    <t>Cleaning , degreasing, and painting in two coats of primer of all pipes, hangers and supports</t>
  </si>
  <si>
    <t>kom</t>
  </si>
  <si>
    <t>I</t>
  </si>
  <si>
    <t>II</t>
  </si>
  <si>
    <t>III</t>
  </si>
  <si>
    <t>IV</t>
  </si>
  <si>
    <t>m²</t>
  </si>
  <si>
    <t>m³</t>
  </si>
  <si>
    <t>C</t>
  </si>
  <si>
    <r>
      <t>No</t>
    </r>
    <r>
      <rPr>
        <b/>
        <sz val="11"/>
        <rFont val="MAC C Swiss"/>
        <family val="2"/>
      </rPr>
      <t>.</t>
    </r>
  </si>
  <si>
    <t>Tech.
Specs
Ref.</t>
  </si>
  <si>
    <t>Description of works</t>
  </si>
  <si>
    <t>Unit</t>
  </si>
  <si>
    <t>QTY</t>
  </si>
  <si>
    <t>pcs</t>
  </si>
  <si>
    <t>M</t>
  </si>
  <si>
    <t>E</t>
  </si>
  <si>
    <t>SUMMARY</t>
  </si>
  <si>
    <t>G</t>
  </si>
  <si>
    <t>P</t>
  </si>
  <si>
    <t>GENERAL ITEMS</t>
  </si>
  <si>
    <t>CIVIL WORKS</t>
  </si>
  <si>
    <t>MECHANICAL WORKS</t>
  </si>
  <si>
    <t>ELECTRICAL WORKS</t>
  </si>
  <si>
    <t>PLUMBING WORKS</t>
  </si>
  <si>
    <t>TOTAL:</t>
  </si>
  <si>
    <t>C: SUMMARY CIVIL WORKS</t>
  </si>
  <si>
    <t>Opis radova</t>
  </si>
  <si>
    <t>TOTAL ARCHITECTURAL WORKS:</t>
  </si>
  <si>
    <t>TOTAL CIVIL WORKS:</t>
  </si>
  <si>
    <t>C.IV</t>
  </si>
  <si>
    <t>C.III</t>
  </si>
  <si>
    <t>C.II</t>
  </si>
  <si>
    <t>C.I</t>
  </si>
  <si>
    <t>kg.</t>
  </si>
  <si>
    <t>C.IV.1</t>
  </si>
  <si>
    <t>REINFORCEMENT</t>
  </si>
  <si>
    <r>
      <t>m</t>
    </r>
    <r>
      <rPr>
        <vertAlign val="superscript"/>
        <sz val="10"/>
        <rFont val="Arial"/>
        <family val="2"/>
      </rPr>
      <t>3</t>
    </r>
    <r>
      <rPr>
        <sz val="10"/>
        <rFont val="Arial"/>
        <family val="2"/>
      </rPr>
      <t xml:space="preserve"> </t>
    </r>
  </si>
  <si>
    <t xml:space="preserve">m² </t>
  </si>
  <si>
    <t>C.III.1</t>
  </si>
  <si>
    <t xml:space="preserve">CONCRETE AND REINFORCED CONCRETE WORKS  </t>
  </si>
  <si>
    <t xml:space="preserve">The аll following items include the following: all used materials  including waste material, preparatory and finishing works, transfer of material to the place of  installation, scaling of lines according to the Plan, punching of holes through walls and cross-sectional structures, construction  of grooves in the walls for laying of pipes, and possible securing.
</t>
  </si>
  <si>
    <t>Све следеће позиције обухватају: сав употребљени материјал са растуром, припремно-завршним радови, пренос материјала до места монтаже, размеравање водова по плану, пробијање отвора кроз зидове и међуспратне конструкције, израда жљебова у зидовима за полагање цеви, и евентуално обзиђивање.</t>
  </si>
  <si>
    <t>Procurement, transport and installation of PPR water supply pipes including all necessary fittings, supports, insulation and protection                                     
Calculation per m of length of installed water supply network.</t>
  </si>
  <si>
    <t>Набавка, транспорт и уградња водоводних ППР цеви укључујући сав потребан фитинг и спојни материјал, ослонце, изолацију и заштиту.
Обрачун по метру дужном монтиране водоводне мреже.</t>
  </si>
  <si>
    <t>4.3.1.
4.3.2.</t>
  </si>
  <si>
    <t xml:space="preserve">Supply and installation of built-in gate(stop) valves.                       </t>
  </si>
  <si>
    <t>Набавка, транспорт и уградња пропусних вентила.</t>
  </si>
  <si>
    <t>4.3.3.</t>
  </si>
  <si>
    <t>4.5.6.</t>
  </si>
  <si>
    <t>4.3.7.</t>
  </si>
  <si>
    <t>The аll following items include  the following:  all used materials  including waste material, preparatory and finishing works, transfer of material to the place of  installation, scaling of lines according to the Plan, punching of holes through walls and cross-sectional structures, construction  of grooves in the walls for laying of pipes, and possible securing.</t>
  </si>
  <si>
    <t>Све следеће позиције обухватају: сав употребљени материјал са растуром, припремно завршни радови, пренос материјала до места монтаже, размеравање водова по плану, пробијање отвора кроз зидове и међуспратне конструкције, израда жљебова у зидовима за полагање цеви, и евентуално обзиђивање.</t>
  </si>
  <si>
    <t>4.4.1.</t>
  </si>
  <si>
    <t>Procurement, transport and installation of wastewater PPHT pipes including all necessary fittings, supports and protection.
Calculation per m of length of installed sewerage network.</t>
  </si>
  <si>
    <t>Набавка, траснпорт и монтажа ППХТ канализационих цеви укључујући све неопходне фазонске комаде, ослонце и заштиту. 
Обрачун по метру дужном монтиране канализационе мреже.</t>
  </si>
  <si>
    <t>4.4.2.</t>
  </si>
  <si>
    <t xml:space="preserve">Purchase, transport and installation of floor drains. </t>
  </si>
  <si>
    <t xml:space="preserve">Набавка, транспорт и монтажа подног сливника. 
</t>
  </si>
  <si>
    <t>4.4.6.</t>
  </si>
  <si>
    <t>4.5.3.</t>
  </si>
  <si>
    <t xml:space="preserve"> Purchase, transfer and installation of a complete toilet for people with special needs. Calculation per set.</t>
  </si>
  <si>
    <t>Набавка, пренос и монтажа комплетног WЦ-а за особе с посебним потребама.
Обрачун по комплету.</t>
  </si>
  <si>
    <t>4.5.4.</t>
  </si>
  <si>
    <t>Purchase, transfer and installation of a complete washbasin for people with special needs.
Calculation per set.</t>
  </si>
  <si>
    <t>Набавка, пренос и монтажа комплетног умиваоника за особе с посебним потребама.
Обрачун по комплету.</t>
  </si>
  <si>
    <t>4.5.5.</t>
  </si>
  <si>
    <t>4.3.6.</t>
  </si>
  <si>
    <t>4.3.4.</t>
  </si>
  <si>
    <t>4.3.5.</t>
  </si>
  <si>
    <t>4.4.3.</t>
  </si>
  <si>
    <t>Connecting a new installation to an existing water supply system.</t>
  </si>
  <si>
    <t>Connecting a new installation to an existing sewerage system.</t>
  </si>
  <si>
    <t xml:space="preserve">Обележавање преломих тачака за ископе, положаје нових конструкција и сви геодетски радови потребни за успешно извршење свих пројектом предвиђених радова                                                   </t>
  </si>
  <si>
    <t xml:space="preserve">Marking out and measuring off the points for excavation on a terrain, positioning of all structures and all syrvey  work needed for sucessful execution of all works that are part of BoQ.                                                         </t>
  </si>
  <si>
    <t xml:space="preserve">Demolition of concrete sidewalks with collection, loading and transportation of the debris to the landfill, up to 10km distance.
</t>
  </si>
  <si>
    <t xml:space="preserve">Рушење АБ пешачке стазе , прикупљање и одвожење шута на депонију удаљену до 10км од градилишта је укључено у цену.                                                           </t>
  </si>
  <si>
    <t xml:space="preserve">Clearing terrain in working zone from all plants and debris, collecting, loading and transportation of material to landfill, up to 10km distance is included
</t>
  </si>
  <si>
    <t xml:space="preserve">Чишћење зоне обухваћене радовима од шута И растиња, прикупљање у утовар и одвожење шута на депонију удаљену до 10км од градилишта је укључено у цену.                                    </t>
  </si>
  <si>
    <t xml:space="preserve">Removal of humus from green areas d = 20cm, with collection and disposal within the site yard..
</t>
  </si>
  <si>
    <t xml:space="preserve">Машински ископ повершинског  слоја земље II категорије д=20цм са одлагањем у кругу градилишта.                                                 </t>
  </si>
  <si>
    <t>Excavation  of a layer of soil III category for the construction access ramps and sidewalk  disposal within the site yard.</t>
  </si>
  <si>
    <t>Ископ слоја земље III категорије за приступну рампу и тротоар  са одлагањем у кругу градилишта.</t>
  </si>
  <si>
    <t>Procurement, transportation, spreading in layers, compacting and fine leveling of gravel under the ramp and sidewalk.</t>
  </si>
  <si>
    <t>Набавка, транспорт и насипање са набијањем шљунковитог материјала испод приступне рампе и тротоара.</t>
  </si>
  <si>
    <t>Procurement, transportation, backfilling, spreading and compacting soil around the ramp and sidewalk.</t>
  </si>
  <si>
    <t>Насипање са набијањем и нивелацијом тла око приступне рампе и тротоара .</t>
  </si>
  <si>
    <t xml:space="preserve"> Loading, transport and unloading of excess soil from excavation at the stock pile within 10km distance to the landfill or any
other place allowed by law determined by the Investor  within 10km                             .</t>
  </si>
  <si>
    <t>Утовар, транспорт и истовар вишка земље из ископа на депонију удаљену до 10км или неко друго место које одреди Инвеститор. .</t>
  </si>
  <si>
    <t>Procurement of material, transportation and concreting of reinforced concrete ramp and sidewalk, concrete C25/30 for exposure factor XF1, XC4, exposure class XM1.</t>
  </si>
  <si>
    <t>Набавка материјала, транспорт и бетонирање АБ приступних рами и тротоара,  бетоном C25/30 за класу изложености XF1, XC4, XМ1 .</t>
  </si>
  <si>
    <t>Procurement, transportation, straightening, cleaning, cutting, bending and incorporation of reinforcement bars,  B500B.</t>
  </si>
  <si>
    <t>Набавка, транспорт, чишћење, сечење, савијање и уградња арматуре Б500Б у свему према плановима арматуре и спецификацијама.</t>
  </si>
  <si>
    <t>Aluminium sectional radiators, including connection pieces and gaskets, model:
Global Vox 600
- nominal heat delivery per section: Qg =185W, at Δtm=60ºC
- connections  A =600 mm
- H x W. x D.= 680 x 80 x 80 mm</t>
  </si>
  <si>
    <t>Алуминијумски чланкасти радијатори, укључујући прикључке запртивке и спојнице, модел:
Глобал Воx 600
- номинално одавање топлоте по чланку: Qг =185W, ат Δтм=60ºC
- прикључци  А =600 мм
- В x Ш. x Д.= 680 x 80 x 80 мм</t>
  </si>
  <si>
    <t>Placing of new radiator on new location.</t>
  </si>
  <si>
    <t>Постављање новог радијатора на нову локацију.</t>
  </si>
  <si>
    <t>Обрачун по радијатору месту</t>
  </si>
  <si>
    <t>Extra material required for installation of piping network of carbon steel pipes, connecting and sealing material, hangers, supports, klingerit, two-piece pipe clamps, hangers for pipes, welding gas, oxygen, guides, hemp, welding wire and other materials, and all other accessories.  50% of the previous item</t>
  </si>
  <si>
    <t>Помоћни материјал потребан за монтажу цевне мреже од црних цеви: спојни и заптивни материјал, хамбуршки лукови, клингерит, дводелне цевне обујмице, вешаљке за цеви, дисугас, оксиген, чауре за цеви, кудеље, жице за варење и остали материјал и сав остали прибор. рачуна се 50% од претходне ставке</t>
  </si>
  <si>
    <t>Фарбање цевовода у два премаза основне  и потребном броју премаза завршне. Предвиђене боје морају бити отпорне на радну температуру 120°Ц</t>
  </si>
  <si>
    <t>6.4</t>
  </si>
  <si>
    <t>Укупно измене радијаторског грејања</t>
  </si>
  <si>
    <t>Supply, transport and installation of anti-slip floor tiles at the new ramp construction.</t>
  </si>
  <si>
    <t>Набавка, транспорт и полагање противклизних плочица прве класе на новопројектованој рампи.</t>
  </si>
  <si>
    <t>Supply and delivery of materials and construction of cement screed 5cm thick.</t>
  </si>
  <si>
    <t>Набавка, транспорт и израда цементне кошуљице дебљине d=5cm.</t>
  </si>
  <si>
    <t>Supply, transport and installation of anti-slip floor tiles at the new staircase.</t>
  </si>
  <si>
    <t>Набавка, транспорт и полагање противклизних плочица прве класе на новопројектованомстепеништу</t>
  </si>
  <si>
    <t>2.18</t>
  </si>
  <si>
    <t xml:space="preserve">Dissmantling and transport to landfill of the existing internal doors and associated frames, up to 2.00 m² in size. </t>
  </si>
  <si>
    <t>Демонтажа врата са штоком са одвожењем шута на депонију. Димензије врата до 2.00 м².</t>
  </si>
  <si>
    <t xml:space="preserve">Making good retained walls following partial demolitions. </t>
  </si>
  <si>
    <t xml:space="preserve">Набавка, транспорт материјала и обрада делова зидова након рушења. </t>
  </si>
  <si>
    <t>2.18 2.2.1</t>
  </si>
  <si>
    <t>Набавка и транспорт материјала и постављање термоизолације пода.</t>
  </si>
  <si>
    <t>Supply and delivery of materials and construction of cement liner/ drop layer, 3-5cm thick.</t>
  </si>
  <si>
    <t>Набавка, транспорт и израда цементне кошуљице/ слоја за пад, дебљине d=3-5cm..</t>
  </si>
  <si>
    <t xml:space="preserve">Supply and delivery of materials and waterproofing of toilets. </t>
  </si>
  <si>
    <t>Набавка и транспорт материјала и хидроизолација тоалета..</t>
  </si>
  <si>
    <t>Floor tilling at the toilet. Supply, delivery and installation of I class anti-slip tiles.</t>
  </si>
  <si>
    <t xml:space="preserve">Набавка, транспорт и полагање подова противклизним керамичким плочицама прве класе на поду тоалета. </t>
  </si>
  <si>
    <t>Wall tilling at the toilet up to the 2.20m hight.  Supply, delivery and installation of I class  tiles.</t>
  </si>
  <si>
    <t xml:space="preserve">Набавка, транспорт и облагање зидова керамичким плочицама у тоалету до висине h=2.20m. </t>
  </si>
  <si>
    <t xml:space="preserve">Ceillings to be painted. </t>
  </si>
  <si>
    <t xml:space="preserve">Набавка материјала, транспорт и бојење полудисперзивном бојом плафона. </t>
  </si>
  <si>
    <t xml:space="preserve">Supply, delivery and installation of new PVC doors without threshold. New door to be suitable for disabled operation. Reffer to drawing for position and dimensions of the doors. </t>
  </si>
  <si>
    <t xml:space="preserve">Набавка, транспорт и уградња ПВЦ врата која су прилагођена инвалидима. Позицију и димензије проверити у цртежу.
</t>
  </si>
  <si>
    <t>Набавка и монтажа знака за обележавање приступачног објекта у складу са прописом.</t>
  </si>
  <si>
    <t>Manufacture and installation of metal double level balustrade.</t>
  </si>
  <si>
    <t>Производња и уградња металне двовисинске ограде.</t>
  </si>
  <si>
    <t>Набавка и монтажа знака за обележавање лифта на сваком улазу у лифт у складу са прописом.</t>
  </si>
  <si>
    <t>Supply and installation of accessible toilet sign on the door of an accessible toilet.</t>
  </si>
  <si>
    <t>Набавка и монтажа знака за обележавање тоалета за инвалиде на улазу у толает за инвалиде у складу са прописом.</t>
  </si>
  <si>
    <t>Набавка и монтажа знака за обележавање приступачности за слепа лица  у складу са прописом</t>
  </si>
  <si>
    <t>Supply, material transport and construction of partition wall of the elevator 20 cm thick</t>
  </si>
  <si>
    <t>Набавка материјала и зидање зида лифта од опекарских блокова дебљине 20cm.</t>
  </si>
  <si>
    <t>Supply, transportation of materials and thermal installation at the ground floor</t>
  </si>
  <si>
    <t>Supply and installation of accessible elevator sign at the elevator door at each station.</t>
  </si>
  <si>
    <t>Supply and installation of accessible sign entrance to the facility.</t>
  </si>
  <si>
    <t>Supply and installation of wheelchair accessible sign at the main entrance to the facility.</t>
  </si>
  <si>
    <r>
      <t xml:space="preserve">2.11 </t>
    </r>
    <r>
      <rPr>
        <sz val="10"/>
        <color indexed="10"/>
        <rFont val="Arial"/>
        <family val="2"/>
      </rPr>
      <t>шифра за челик</t>
    </r>
  </si>
  <si>
    <t xml:space="preserve">Unit Rate (RSD) / Цена по јединици мере (RSD)  </t>
  </si>
  <si>
    <t xml:space="preserve">Amount (RSD) / Укупно (RSD)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</si>
</sst>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_(* \(#,##0.00\);_(* &quot;-&quot;??_);_(@_)"/>
    <numFmt numFmtId="164" formatCode="_-* #,##0.00_-;\-* #,##0.00_-;_-* &quot;-&quot;??_-;_-@_-"/>
    <numFmt numFmtId="165" formatCode="0.00;[Red]0.00"/>
    <numFmt numFmtId="166" formatCode="0.0"/>
    <numFmt numFmtId="167" formatCode="#,##0.0"/>
    <numFmt numFmtId="168" formatCode="_-* #,##0.00\ _D_i_n_-;\-* #,##0.00\ _D_i_n_-;_-* &quot;-&quot;??\ _D_i_n_-;_-@_-"/>
    <numFmt numFmtId="169" formatCode="00"/>
    <numFmt numFmtId="170" formatCode="&quot;M&quot;\.0"/>
    <numFmt numFmtId="171" formatCode="#.##"/>
    <numFmt numFmtId="172" formatCode="_(* #,##0_);_(* \(#,##0\);_(* &quot;-&quot;??_);_(@_)"/>
  </numFmts>
  <fonts count="80">
    <font>
      <sz val="11"/>
      <color theme="1"/>
      <name val="Calibri"/>
      <family val="2"/>
      <charset val="238"/>
      <scheme val="minor"/>
    </font>
    <font>
      <sz val="11"/>
      <color indexed="8"/>
      <name val="Calibri"/>
      <family val="2"/>
    </font>
    <font>
      <sz val="11"/>
      <color indexed="8"/>
      <name val="Calibri"/>
      <family val="2"/>
    </font>
    <font>
      <sz val="11"/>
      <color indexed="8"/>
      <name val="Calibri"/>
      <family val="2"/>
    </font>
    <font>
      <sz val="10"/>
      <name val="Arial"/>
      <family val="2"/>
    </font>
    <font>
      <b/>
      <sz val="10"/>
      <name val="Arial"/>
      <family val="2"/>
    </font>
    <font>
      <b/>
      <sz val="11"/>
      <name val="Arial"/>
      <family val="2"/>
    </font>
    <font>
      <sz val="11"/>
      <name val="Arial"/>
      <family val="2"/>
    </font>
    <font>
      <sz val="10"/>
      <name val="Helv"/>
    </font>
    <font>
      <b/>
      <sz val="11"/>
      <color indexed="8"/>
      <name val="Arial"/>
      <family val="2"/>
      <charset val="238"/>
    </font>
    <font>
      <b/>
      <sz val="11"/>
      <name val="Arial"/>
      <family val="2"/>
      <charset val="238"/>
    </font>
    <font>
      <sz val="11"/>
      <name val="Calibri"/>
      <family val="2"/>
    </font>
    <font>
      <b/>
      <sz val="11"/>
      <color indexed="8"/>
      <name val="Calibri"/>
      <family val="2"/>
      <charset val="238"/>
    </font>
    <font>
      <b/>
      <sz val="11"/>
      <color indexed="8"/>
      <name val="Arial"/>
      <family val="2"/>
    </font>
    <font>
      <b/>
      <sz val="11"/>
      <name val="Calibri"/>
      <family val="2"/>
      <charset val="238"/>
    </font>
    <font>
      <sz val="10"/>
      <color indexed="10"/>
      <name val="Arial"/>
      <family val="2"/>
    </font>
    <font>
      <vertAlign val="superscript"/>
      <sz val="10"/>
      <name val="Arial"/>
      <family val="2"/>
    </font>
    <font>
      <sz val="10"/>
      <color indexed="8"/>
      <name val="Arial"/>
      <family val="2"/>
    </font>
    <font>
      <b/>
      <sz val="18"/>
      <name val="Arial"/>
      <family val="2"/>
      <charset val="204"/>
    </font>
    <font>
      <b/>
      <sz val="16"/>
      <name val="Arial"/>
      <family val="2"/>
      <charset val="204"/>
    </font>
    <font>
      <sz val="16"/>
      <name val="Arial"/>
      <family val="2"/>
    </font>
    <font>
      <b/>
      <sz val="14"/>
      <name val="Arial"/>
      <family val="2"/>
      <charset val="204"/>
    </font>
    <font>
      <sz val="10"/>
      <name val="Arial"/>
      <family val="2"/>
      <charset val="204"/>
    </font>
    <font>
      <b/>
      <sz val="11"/>
      <name val="Arial"/>
      <family val="2"/>
      <charset val="204"/>
    </font>
    <font>
      <b/>
      <sz val="11"/>
      <name val="MAC C Swiss"/>
      <family val="2"/>
    </font>
    <font>
      <sz val="8"/>
      <name val="Calibri"/>
      <family val="2"/>
      <charset val="238"/>
    </font>
    <font>
      <sz val="12"/>
      <name val="Times New Roman"/>
      <family val="1"/>
    </font>
    <font>
      <sz val="14"/>
      <color indexed="8"/>
      <name val="Arial"/>
      <family val="2"/>
    </font>
    <font>
      <sz val="11"/>
      <color indexed="8"/>
      <name val="Arial"/>
      <family val="2"/>
    </font>
    <font>
      <sz val="10"/>
      <name val="Arial"/>
      <family val="2"/>
      <charset val="238"/>
    </font>
    <font>
      <sz val="11"/>
      <color indexed="10"/>
      <name val="Calibri"/>
      <family val="2"/>
      <charset val="238"/>
    </font>
    <font>
      <sz val="10"/>
      <color indexed="10"/>
      <name val="Arial"/>
      <family val="2"/>
      <charset val="238"/>
    </font>
    <font>
      <b/>
      <sz val="10"/>
      <color indexed="8"/>
      <name val="Arial"/>
      <family val="2"/>
    </font>
    <font>
      <sz val="11"/>
      <name val="Arial"/>
      <family val="2"/>
      <charset val="204"/>
    </font>
    <font>
      <b/>
      <sz val="11"/>
      <color indexed="10"/>
      <name val="Arial"/>
      <family val="2"/>
    </font>
    <font>
      <b/>
      <sz val="10"/>
      <color indexed="10"/>
      <name val="Arial"/>
      <family val="2"/>
    </font>
    <font>
      <b/>
      <sz val="14"/>
      <name val="Arial"/>
      <family val="2"/>
    </font>
    <font>
      <sz val="11"/>
      <name val="Arial Narrow"/>
      <family val="2"/>
      <charset val="238"/>
    </font>
    <font>
      <sz val="11"/>
      <name val="Calibri"/>
      <family val="2"/>
      <charset val="238"/>
    </font>
    <font>
      <sz val="12"/>
      <name val="Arial"/>
      <family val="2"/>
      <charset val="204"/>
    </font>
    <font>
      <sz val="11"/>
      <color indexed="8"/>
      <name val="Calibri"/>
      <family val="2"/>
      <charset val="238"/>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60"/>
      <name val="Calibri"/>
      <family val="2"/>
    </font>
    <font>
      <sz val="11"/>
      <color indexed="62"/>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i/>
      <sz val="11"/>
      <color indexed="23"/>
      <name val="Calibri"/>
      <family val="2"/>
    </font>
    <font>
      <b/>
      <sz val="11"/>
      <color indexed="8"/>
      <name val="Calibri"/>
      <family val="2"/>
    </font>
    <font>
      <sz val="11"/>
      <color indexed="9"/>
      <name val="Calibri"/>
      <family val="2"/>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i/>
      <sz val="11"/>
      <color indexed="23"/>
      <name val="Calibri"/>
      <family val="2"/>
      <charset val="238"/>
    </font>
    <font>
      <sz val="11"/>
      <color indexed="17"/>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u/>
      <sz val="12"/>
      <color indexed="12"/>
      <name val="Arial"/>
      <family val="2"/>
      <charset val="238"/>
    </font>
    <font>
      <sz val="11"/>
      <color indexed="62"/>
      <name val="Calibri"/>
      <family val="2"/>
      <charset val="238"/>
    </font>
    <font>
      <sz val="11"/>
      <color indexed="52"/>
      <name val="Calibri"/>
      <family val="2"/>
      <charset val="238"/>
    </font>
    <font>
      <sz val="11"/>
      <color indexed="60"/>
      <name val="Calibri"/>
      <family val="2"/>
      <charset val="238"/>
    </font>
    <font>
      <sz val="12"/>
      <name val="Arial"/>
      <family val="2"/>
      <charset val="238"/>
    </font>
    <font>
      <b/>
      <sz val="11"/>
      <color indexed="63"/>
      <name val="Calibri"/>
      <family val="2"/>
      <charset val="238"/>
    </font>
    <font>
      <b/>
      <sz val="18"/>
      <color indexed="56"/>
      <name val="Cambria"/>
      <family val="2"/>
      <charset val="238"/>
    </font>
    <font>
      <sz val="11"/>
      <color indexed="12"/>
      <name val="Calibri"/>
      <family val="2"/>
      <charset val="238"/>
    </font>
    <font>
      <sz val="10"/>
      <color indexed="8"/>
      <name val="Arial"/>
      <family val="2"/>
    </font>
    <font>
      <sz val="14"/>
      <color indexed="8"/>
      <name val="Arial"/>
      <family val="2"/>
    </font>
    <font>
      <sz val="11"/>
      <color theme="1"/>
      <name val="Calibri"/>
      <family val="2"/>
      <scheme val="minor"/>
    </font>
    <font>
      <sz val="12"/>
      <color rgb="FF006100"/>
      <name val="Times New Roman"/>
      <family val="2"/>
      <charset val="238"/>
    </font>
    <font>
      <sz val="11"/>
      <color theme="1"/>
      <name val="Calibri"/>
      <family val="2"/>
      <charset val="238"/>
      <scheme val="minor"/>
    </font>
    <font>
      <sz val="11"/>
      <color theme="1"/>
      <name val="Arial"/>
      <family val="2"/>
      <charset val="238"/>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9"/>
        <bgColor indexed="8"/>
      </patternFill>
    </fill>
    <fill>
      <patternFill patternType="solid">
        <fgColor indexed="13"/>
        <bgColor indexed="64"/>
      </patternFill>
    </fill>
    <fill>
      <patternFill patternType="solid">
        <fgColor indexed="42"/>
        <bgColor indexed="64"/>
      </patternFill>
    </fill>
    <fill>
      <patternFill patternType="solid">
        <fgColor rgb="FFC6EFCE"/>
      </patternFill>
    </fill>
  </fills>
  <borders count="3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medium">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double">
        <color indexed="64"/>
      </bottom>
      <diagonal/>
    </border>
    <border>
      <left style="thin">
        <color indexed="8"/>
      </left>
      <right style="thin">
        <color indexed="8"/>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s>
  <cellStyleXfs count="473">
    <xf numFmtId="0" fontId="0" fillId="0" borderId="0"/>
    <xf numFmtId="0" fontId="40"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40"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40"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40"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40"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40"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40"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40"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40"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40"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40"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40"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57"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7" fillId="9" borderId="0" applyNumberFormat="0" applyBorder="0" applyAlignment="0" applyProtection="0"/>
    <xf numFmtId="0" fontId="56" fillId="9" borderId="0" applyNumberFormat="0" applyBorder="0" applyAlignment="0" applyProtection="0"/>
    <xf numFmtId="0" fontId="56" fillId="9" borderId="0" applyNumberFormat="0" applyBorder="0" applyAlignment="0" applyProtection="0"/>
    <xf numFmtId="0" fontId="56" fillId="9" borderId="0" applyNumberFormat="0" applyBorder="0" applyAlignment="0" applyProtection="0"/>
    <xf numFmtId="0" fontId="56" fillId="9" borderId="0" applyNumberFormat="0" applyBorder="0" applyAlignment="0" applyProtection="0"/>
    <xf numFmtId="0" fontId="56" fillId="9" borderId="0" applyNumberFormat="0" applyBorder="0" applyAlignment="0" applyProtection="0"/>
    <xf numFmtId="0" fontId="56" fillId="9" borderId="0" applyNumberFormat="0" applyBorder="0" applyAlignment="0" applyProtection="0"/>
    <xf numFmtId="0" fontId="56" fillId="9" borderId="0" applyNumberFormat="0" applyBorder="0" applyAlignment="0" applyProtection="0"/>
    <xf numFmtId="0" fontId="56" fillId="9" borderId="0" applyNumberFormat="0" applyBorder="0" applyAlignment="0" applyProtection="0"/>
    <xf numFmtId="0" fontId="57" fillId="10" borderId="0" applyNumberFormat="0" applyBorder="0" applyAlignment="0" applyProtection="0"/>
    <xf numFmtId="0" fontId="56" fillId="10" borderId="0" applyNumberFormat="0" applyBorder="0" applyAlignment="0" applyProtection="0"/>
    <xf numFmtId="0" fontId="56" fillId="10" borderId="0" applyNumberFormat="0" applyBorder="0" applyAlignment="0" applyProtection="0"/>
    <xf numFmtId="0" fontId="56" fillId="10" borderId="0" applyNumberFormat="0" applyBorder="0" applyAlignment="0" applyProtection="0"/>
    <xf numFmtId="0" fontId="56" fillId="10" borderId="0" applyNumberFormat="0" applyBorder="0" applyAlignment="0" applyProtection="0"/>
    <xf numFmtId="0" fontId="56" fillId="10" borderId="0" applyNumberFormat="0" applyBorder="0" applyAlignment="0" applyProtection="0"/>
    <xf numFmtId="0" fontId="56" fillId="10" borderId="0" applyNumberFormat="0" applyBorder="0" applyAlignment="0" applyProtection="0"/>
    <xf numFmtId="0" fontId="56" fillId="10" borderId="0" applyNumberFormat="0" applyBorder="0" applyAlignment="0" applyProtection="0"/>
    <xf numFmtId="0" fontId="56" fillId="10" borderId="0" applyNumberFormat="0" applyBorder="0" applyAlignment="0" applyProtection="0"/>
    <xf numFmtId="0" fontId="57"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7"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7"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7"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7"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7"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7"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7"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7"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8" fillId="3" borderId="0" applyNumberFormat="0" applyBorder="0" applyAlignment="0" applyProtection="0"/>
    <xf numFmtId="0" fontId="46" fillId="3" borderId="0" applyNumberFormat="0" applyBorder="0" applyAlignment="0" applyProtection="0"/>
    <xf numFmtId="0" fontId="46" fillId="3" borderId="0" applyNumberFormat="0" applyBorder="0" applyAlignment="0" applyProtection="0"/>
    <xf numFmtId="0" fontId="46" fillId="3" borderId="0" applyNumberFormat="0" applyBorder="0" applyAlignment="0" applyProtection="0"/>
    <xf numFmtId="0" fontId="46" fillId="3" borderId="0" applyNumberFormat="0" applyBorder="0" applyAlignment="0" applyProtection="0"/>
    <xf numFmtId="0" fontId="46" fillId="3" borderId="0" applyNumberFormat="0" applyBorder="0" applyAlignment="0" applyProtection="0"/>
    <xf numFmtId="0" fontId="46" fillId="3" borderId="0" applyNumberFormat="0" applyBorder="0" applyAlignment="0" applyProtection="0"/>
    <xf numFmtId="0" fontId="46" fillId="3" borderId="0" applyNumberFormat="0" applyBorder="0" applyAlignment="0" applyProtection="0"/>
    <xf numFmtId="0" fontId="46" fillId="3" borderId="0" applyNumberFormat="0" applyBorder="0" applyAlignment="0" applyProtection="0"/>
    <xf numFmtId="0" fontId="59" fillId="20" borderId="1" applyNumberFormat="0" applyAlignment="0" applyProtection="0"/>
    <xf numFmtId="0" fontId="50" fillId="20" borderId="1" applyNumberFormat="0" applyAlignment="0" applyProtection="0"/>
    <xf numFmtId="0" fontId="50" fillId="20" borderId="1" applyNumberFormat="0" applyAlignment="0" applyProtection="0"/>
    <xf numFmtId="0" fontId="50" fillId="20" borderId="1" applyNumberFormat="0" applyAlignment="0" applyProtection="0"/>
    <xf numFmtId="0" fontId="50" fillId="20" borderId="1" applyNumberFormat="0" applyAlignment="0" applyProtection="0"/>
    <xf numFmtId="0" fontId="50" fillId="20" borderId="1" applyNumberFormat="0" applyAlignment="0" applyProtection="0"/>
    <xf numFmtId="0" fontId="50" fillId="20" borderId="1" applyNumberFormat="0" applyAlignment="0" applyProtection="0"/>
    <xf numFmtId="0" fontId="50" fillId="20" borderId="1" applyNumberFormat="0" applyAlignment="0" applyProtection="0"/>
    <xf numFmtId="0" fontId="50" fillId="20" borderId="1" applyNumberFormat="0" applyAlignment="0" applyProtection="0"/>
    <xf numFmtId="0" fontId="60" fillId="21" borderId="2" applyNumberFormat="0" applyAlignment="0" applyProtection="0"/>
    <xf numFmtId="0" fontId="52" fillId="21" borderId="2" applyNumberFormat="0" applyAlignment="0" applyProtection="0"/>
    <xf numFmtId="0" fontId="52" fillId="21" borderId="2" applyNumberFormat="0" applyAlignment="0" applyProtection="0"/>
    <xf numFmtId="0" fontId="52" fillId="21" borderId="2" applyNumberFormat="0" applyAlignment="0" applyProtection="0"/>
    <xf numFmtId="0" fontId="52" fillId="21" borderId="2" applyNumberFormat="0" applyAlignment="0" applyProtection="0"/>
    <xf numFmtId="0" fontId="52" fillId="21" borderId="2" applyNumberFormat="0" applyAlignment="0" applyProtection="0"/>
    <xf numFmtId="0" fontId="52" fillId="21" borderId="2" applyNumberFormat="0" applyAlignment="0" applyProtection="0"/>
    <xf numFmtId="0" fontId="52" fillId="21" borderId="2" applyNumberFormat="0" applyAlignment="0" applyProtection="0"/>
    <xf numFmtId="0" fontId="52" fillId="21" borderId="2"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4" fontId="40"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61"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77" fillId="28" borderId="0" applyNumberFormat="0" applyBorder="0" applyAlignment="0" applyProtection="0"/>
    <xf numFmtId="0" fontId="45" fillId="4" borderId="0" applyNumberFormat="0" applyBorder="0" applyAlignment="0" applyProtection="0"/>
    <xf numFmtId="0" fontId="45" fillId="4" borderId="0" applyNumberFormat="0" applyBorder="0" applyAlignment="0" applyProtection="0"/>
    <xf numFmtId="0" fontId="62" fillId="4" borderId="0" applyNumberFormat="0" applyBorder="0" applyAlignment="0" applyProtection="0"/>
    <xf numFmtId="0" fontId="45" fillId="4" borderId="0" applyNumberFormat="0" applyBorder="0" applyAlignment="0" applyProtection="0"/>
    <xf numFmtId="0" fontId="45" fillId="4" borderId="0" applyNumberFormat="0" applyBorder="0" applyAlignment="0" applyProtection="0"/>
    <xf numFmtId="0" fontId="45" fillId="4" borderId="0" applyNumberFormat="0" applyBorder="0" applyAlignment="0" applyProtection="0"/>
    <xf numFmtId="0" fontId="45" fillId="4" borderId="0" applyNumberFormat="0" applyBorder="0" applyAlignment="0" applyProtection="0"/>
    <xf numFmtId="0" fontId="45" fillId="4" borderId="0" applyNumberFormat="0" applyBorder="0" applyAlignment="0" applyProtection="0"/>
    <xf numFmtId="0" fontId="45" fillId="4" borderId="0" applyNumberFormat="0" applyBorder="0" applyAlignment="0" applyProtection="0"/>
    <xf numFmtId="0" fontId="63" fillId="0" borderId="3" applyNumberFormat="0" applyFill="0" applyAlignment="0" applyProtection="0"/>
    <xf numFmtId="0" fontId="42" fillId="0" borderId="3" applyNumberFormat="0" applyFill="0" applyAlignment="0" applyProtection="0"/>
    <xf numFmtId="0" fontId="42" fillId="0" borderId="3" applyNumberFormat="0" applyFill="0" applyAlignment="0" applyProtection="0"/>
    <xf numFmtId="0" fontId="42" fillId="0" borderId="3" applyNumberFormat="0" applyFill="0" applyAlignment="0" applyProtection="0"/>
    <xf numFmtId="0" fontId="42" fillId="0" borderId="3" applyNumberFormat="0" applyFill="0" applyAlignment="0" applyProtection="0"/>
    <xf numFmtId="0" fontId="42" fillId="0" borderId="3" applyNumberFormat="0" applyFill="0" applyAlignment="0" applyProtection="0"/>
    <xf numFmtId="0" fontId="42" fillId="0" borderId="3" applyNumberFormat="0" applyFill="0" applyAlignment="0" applyProtection="0"/>
    <xf numFmtId="0" fontId="42" fillId="0" borderId="3" applyNumberFormat="0" applyFill="0" applyAlignment="0" applyProtection="0"/>
    <xf numFmtId="0" fontId="42" fillId="0" borderId="3" applyNumberFormat="0" applyFill="0" applyAlignment="0" applyProtection="0"/>
    <xf numFmtId="0" fontId="64" fillId="0" borderId="4" applyNumberFormat="0" applyFill="0" applyAlignment="0" applyProtection="0"/>
    <xf numFmtId="0" fontId="43" fillId="0" borderId="4" applyNumberFormat="0" applyFill="0" applyAlignment="0" applyProtection="0"/>
    <xf numFmtId="0" fontId="43" fillId="0" borderId="4" applyNumberFormat="0" applyFill="0" applyAlignment="0" applyProtection="0"/>
    <xf numFmtId="0" fontId="43" fillId="0" borderId="4" applyNumberFormat="0" applyFill="0" applyAlignment="0" applyProtection="0"/>
    <xf numFmtId="0" fontId="43" fillId="0" borderId="4" applyNumberFormat="0" applyFill="0" applyAlignment="0" applyProtection="0"/>
    <xf numFmtId="0" fontId="43" fillId="0" borderId="4" applyNumberFormat="0" applyFill="0" applyAlignment="0" applyProtection="0"/>
    <xf numFmtId="0" fontId="43" fillId="0" borderId="4" applyNumberFormat="0" applyFill="0" applyAlignment="0" applyProtection="0"/>
    <xf numFmtId="0" fontId="43" fillId="0" borderId="4" applyNumberFormat="0" applyFill="0" applyAlignment="0" applyProtection="0"/>
    <xf numFmtId="0" fontId="43" fillId="0" borderId="4" applyNumberFormat="0" applyFill="0" applyAlignment="0" applyProtection="0"/>
    <xf numFmtId="0" fontId="65" fillId="0" borderId="5" applyNumberFormat="0" applyFill="0" applyAlignment="0" applyProtection="0"/>
    <xf numFmtId="0" fontId="44" fillId="0" borderId="5" applyNumberFormat="0" applyFill="0" applyAlignment="0" applyProtection="0"/>
    <xf numFmtId="0" fontId="44" fillId="0" borderId="5" applyNumberFormat="0" applyFill="0" applyAlignment="0" applyProtection="0"/>
    <xf numFmtId="0" fontId="44" fillId="0" borderId="5" applyNumberFormat="0" applyFill="0" applyAlignment="0" applyProtection="0"/>
    <xf numFmtId="0" fontId="44" fillId="0" borderId="5" applyNumberFormat="0" applyFill="0" applyAlignment="0" applyProtection="0"/>
    <xf numFmtId="0" fontId="44" fillId="0" borderId="5" applyNumberFormat="0" applyFill="0" applyAlignment="0" applyProtection="0"/>
    <xf numFmtId="0" fontId="44" fillId="0" borderId="5" applyNumberFormat="0" applyFill="0" applyAlignment="0" applyProtection="0"/>
    <xf numFmtId="0" fontId="44" fillId="0" borderId="5" applyNumberFormat="0" applyFill="0" applyAlignment="0" applyProtection="0"/>
    <xf numFmtId="0" fontId="44" fillId="0" borderId="5" applyNumberFormat="0" applyFill="0" applyAlignment="0" applyProtection="0"/>
    <xf numFmtId="0" fontId="65"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66" fillId="0" borderId="0" applyNumberFormat="0" applyFill="0" applyBorder="0" applyAlignment="0" applyProtection="0">
      <alignment vertical="top"/>
      <protection locked="0"/>
    </xf>
    <xf numFmtId="0" fontId="67" fillId="7" borderId="1" applyNumberFormat="0" applyAlignment="0" applyProtection="0"/>
    <xf numFmtId="0" fontId="48" fillId="7" borderId="1" applyNumberFormat="0" applyAlignment="0" applyProtection="0"/>
    <xf numFmtId="0" fontId="48" fillId="7" borderId="1" applyNumberFormat="0" applyAlignment="0" applyProtection="0"/>
    <xf numFmtId="0" fontId="48" fillId="7" borderId="1" applyNumberFormat="0" applyAlignment="0" applyProtection="0"/>
    <xf numFmtId="0" fontId="48" fillId="7" borderId="1" applyNumberFormat="0" applyAlignment="0" applyProtection="0"/>
    <xf numFmtId="0" fontId="48" fillId="7" borderId="1" applyNumberFormat="0" applyAlignment="0" applyProtection="0"/>
    <xf numFmtId="0" fontId="48" fillId="7" borderId="1" applyNumberFormat="0" applyAlignment="0" applyProtection="0"/>
    <xf numFmtId="0" fontId="48" fillId="7" borderId="1" applyNumberFormat="0" applyAlignment="0" applyProtection="0"/>
    <xf numFmtId="0" fontId="48" fillId="7" borderId="1" applyNumberFormat="0" applyAlignment="0" applyProtection="0"/>
    <xf numFmtId="0" fontId="68" fillId="0" borderId="6" applyNumberFormat="0" applyFill="0" applyAlignment="0" applyProtection="0"/>
    <xf numFmtId="0" fontId="51" fillId="0" borderId="6" applyNumberFormat="0" applyFill="0" applyAlignment="0" applyProtection="0"/>
    <xf numFmtId="0" fontId="51" fillId="0" borderId="6" applyNumberFormat="0" applyFill="0" applyAlignment="0" applyProtection="0"/>
    <xf numFmtId="0" fontId="51" fillId="0" borderId="6" applyNumberFormat="0" applyFill="0" applyAlignment="0" applyProtection="0"/>
    <xf numFmtId="0" fontId="51" fillId="0" borderId="6" applyNumberFormat="0" applyFill="0" applyAlignment="0" applyProtection="0"/>
    <xf numFmtId="0" fontId="51" fillId="0" borderId="6" applyNumberFormat="0" applyFill="0" applyAlignment="0" applyProtection="0"/>
    <xf numFmtId="0" fontId="51" fillId="0" borderId="6" applyNumberFormat="0" applyFill="0" applyAlignment="0" applyProtection="0"/>
    <xf numFmtId="0" fontId="51" fillId="0" borderId="6" applyNumberFormat="0" applyFill="0" applyAlignment="0" applyProtection="0"/>
    <xf numFmtId="0" fontId="51" fillId="0" borderId="6" applyNumberFormat="0" applyFill="0" applyAlignment="0" applyProtection="0"/>
    <xf numFmtId="0" fontId="69" fillId="22" borderId="0" applyNumberFormat="0" applyBorder="0" applyAlignment="0" applyProtection="0"/>
    <xf numFmtId="0" fontId="47" fillId="22" borderId="0" applyNumberFormat="0" applyBorder="0" applyAlignment="0" applyProtection="0"/>
    <xf numFmtId="0" fontId="47" fillId="22" borderId="0" applyNumberFormat="0" applyBorder="0" applyAlignment="0" applyProtection="0"/>
    <xf numFmtId="0" fontId="47" fillId="22" borderId="0" applyNumberFormat="0" applyBorder="0" applyAlignment="0" applyProtection="0"/>
    <xf numFmtId="0" fontId="47" fillId="22" borderId="0" applyNumberFormat="0" applyBorder="0" applyAlignment="0" applyProtection="0"/>
    <xf numFmtId="0" fontId="47" fillId="22" borderId="0" applyNumberFormat="0" applyBorder="0" applyAlignment="0" applyProtection="0"/>
    <xf numFmtId="0" fontId="47" fillId="22" borderId="0" applyNumberFormat="0" applyBorder="0" applyAlignment="0" applyProtection="0"/>
    <xf numFmtId="0" fontId="47" fillId="22" borderId="0" applyNumberFormat="0" applyBorder="0" applyAlignment="0" applyProtection="0"/>
    <xf numFmtId="0" fontId="47" fillId="22" borderId="0" applyNumberFormat="0" applyBorder="0" applyAlignment="0" applyProtection="0"/>
    <xf numFmtId="0" fontId="26" fillId="0" borderId="0"/>
    <xf numFmtId="0" fontId="26" fillId="0" borderId="0"/>
    <xf numFmtId="0" fontId="3" fillId="0" borderId="0"/>
    <xf numFmtId="0" fontId="26" fillId="0" borderId="0"/>
    <xf numFmtId="0" fontId="3" fillId="0" borderId="0"/>
    <xf numFmtId="0" fontId="26" fillId="0" borderId="0"/>
    <xf numFmtId="0" fontId="4" fillId="0" borderId="0"/>
    <xf numFmtId="0" fontId="4" fillId="0" borderId="0"/>
    <xf numFmtId="0" fontId="4" fillId="0" borderId="0"/>
    <xf numFmtId="0" fontId="26" fillId="0" borderId="0"/>
    <xf numFmtId="0" fontId="40" fillId="0" borderId="0"/>
    <xf numFmtId="0" fontId="26" fillId="0" borderId="0"/>
    <xf numFmtId="0" fontId="3" fillId="0" borderId="0"/>
    <xf numFmtId="0" fontId="3" fillId="0" borderId="0"/>
    <xf numFmtId="0" fontId="26" fillId="0" borderId="0"/>
    <xf numFmtId="0" fontId="3" fillId="0" borderId="0"/>
    <xf numFmtId="0" fontId="3" fillId="0" borderId="0"/>
    <xf numFmtId="0" fontId="26" fillId="0" borderId="0"/>
    <xf numFmtId="0" fontId="29" fillId="0" borderId="0"/>
    <xf numFmtId="0" fontId="26" fillId="0" borderId="0"/>
    <xf numFmtId="0" fontId="29" fillId="0" borderId="0"/>
    <xf numFmtId="0" fontId="26" fillId="0" borderId="0"/>
    <xf numFmtId="0" fontId="40" fillId="0" borderId="0"/>
    <xf numFmtId="0" fontId="40" fillId="0" borderId="0"/>
    <xf numFmtId="0" fontId="4" fillId="0" borderId="0"/>
    <xf numFmtId="0" fontId="26" fillId="0" borderId="0"/>
    <xf numFmtId="0" fontId="40" fillId="0" borderId="0"/>
    <xf numFmtId="0" fontId="26" fillId="0" borderId="0"/>
    <xf numFmtId="0" fontId="26" fillId="0" borderId="0"/>
    <xf numFmtId="0" fontId="40" fillId="0" borderId="0"/>
    <xf numFmtId="0" fontId="40" fillId="0" borderId="0"/>
    <xf numFmtId="0" fontId="26" fillId="0" borderId="0"/>
    <xf numFmtId="0" fontId="40" fillId="0" borderId="0"/>
    <xf numFmtId="0" fontId="40" fillId="0" borderId="0"/>
    <xf numFmtId="0" fontId="26" fillId="0" borderId="0"/>
    <xf numFmtId="0" fontId="26" fillId="0" borderId="0"/>
    <xf numFmtId="0" fontId="40" fillId="0" borderId="0"/>
    <xf numFmtId="0" fontId="40" fillId="0" borderId="0"/>
    <xf numFmtId="0" fontId="70" fillId="0" borderId="0"/>
    <xf numFmtId="0" fontId="40" fillId="0" borderId="0"/>
    <xf numFmtId="0" fontId="40" fillId="0" borderId="0"/>
    <xf numFmtId="0" fontId="79" fillId="0" borderId="0"/>
    <xf numFmtId="0" fontId="40" fillId="0" borderId="0"/>
    <xf numFmtId="0" fontId="40" fillId="0" borderId="0"/>
    <xf numFmtId="0" fontId="40" fillId="0" borderId="0"/>
    <xf numFmtId="0" fontId="40" fillId="0" borderId="0"/>
    <xf numFmtId="0" fontId="40" fillId="0" borderId="0"/>
    <xf numFmtId="0" fontId="40" fillId="0" borderId="0"/>
    <xf numFmtId="0" fontId="4" fillId="0" borderId="0"/>
    <xf numFmtId="0" fontId="7" fillId="0" borderId="0"/>
    <xf numFmtId="0" fontId="26" fillId="0" borderId="0"/>
    <xf numFmtId="0" fontId="7" fillId="0" borderId="0"/>
    <xf numFmtId="0" fontId="78" fillId="0" borderId="0"/>
    <xf numFmtId="0" fontId="4" fillId="0" borderId="0"/>
    <xf numFmtId="0" fontId="78" fillId="0" borderId="0"/>
    <xf numFmtId="0" fontId="26" fillId="0" borderId="0"/>
    <xf numFmtId="0" fontId="40" fillId="0" borderId="0"/>
    <xf numFmtId="0" fontId="4" fillId="0" borderId="0"/>
    <xf numFmtId="0" fontId="3" fillId="0" borderId="0"/>
    <xf numFmtId="0" fontId="26" fillId="0" borderId="0"/>
    <xf numFmtId="0" fontId="4" fillId="0" borderId="0"/>
    <xf numFmtId="0" fontId="70" fillId="0" borderId="0"/>
    <xf numFmtId="0" fontId="26" fillId="0" borderId="0"/>
    <xf numFmtId="0" fontId="26" fillId="0" borderId="0"/>
    <xf numFmtId="0" fontId="39" fillId="0" borderId="0"/>
    <xf numFmtId="0" fontId="3" fillId="0" borderId="0"/>
    <xf numFmtId="0" fontId="22" fillId="0" borderId="0"/>
    <xf numFmtId="0" fontId="76" fillId="0" borderId="0"/>
    <xf numFmtId="0" fontId="70" fillId="0" borderId="0"/>
    <xf numFmtId="0" fontId="2" fillId="0" borderId="0"/>
    <xf numFmtId="0" fontId="26" fillId="0" borderId="0"/>
    <xf numFmtId="0" fontId="33" fillId="0" borderId="0"/>
    <xf numFmtId="0" fontId="3" fillId="0" borderId="0"/>
    <xf numFmtId="0" fontId="1" fillId="0" borderId="0"/>
    <xf numFmtId="0" fontId="22" fillId="0" borderId="0"/>
    <xf numFmtId="0" fontId="22" fillId="0" borderId="0"/>
    <xf numFmtId="0" fontId="78" fillId="0" borderId="0"/>
    <xf numFmtId="0" fontId="40" fillId="0" borderId="0"/>
    <xf numFmtId="0" fontId="3" fillId="23" borderId="7" applyNumberFormat="0" applyFont="0" applyAlignment="0" applyProtection="0"/>
    <xf numFmtId="0" fontId="3" fillId="23" borderId="7" applyNumberFormat="0" applyFont="0" applyAlignment="0" applyProtection="0"/>
    <xf numFmtId="0" fontId="3" fillId="23" borderId="7" applyNumberFormat="0" applyFont="0" applyAlignment="0" applyProtection="0"/>
    <xf numFmtId="0" fontId="3" fillId="23" borderId="7" applyNumberFormat="0" applyFont="0" applyAlignment="0" applyProtection="0"/>
    <xf numFmtId="0" fontId="3" fillId="23" borderId="7" applyNumberFormat="0" applyFont="0" applyAlignment="0" applyProtection="0"/>
    <xf numFmtId="0" fontId="3" fillId="23" borderId="7" applyNumberFormat="0" applyFont="0" applyAlignment="0" applyProtection="0"/>
    <xf numFmtId="0" fontId="3" fillId="23" borderId="7" applyNumberFormat="0" applyFont="0" applyAlignment="0" applyProtection="0"/>
    <xf numFmtId="0" fontId="3" fillId="23" borderId="7" applyNumberFormat="0" applyFont="0" applyAlignment="0" applyProtection="0"/>
    <xf numFmtId="0" fontId="40" fillId="23" borderId="7" applyNumberFormat="0" applyFont="0" applyAlignment="0" applyProtection="0"/>
    <xf numFmtId="0" fontId="40" fillId="23" borderId="7" applyNumberFormat="0" applyFont="0" applyAlignment="0" applyProtection="0"/>
    <xf numFmtId="0" fontId="40" fillId="23" borderId="7" applyNumberFormat="0" applyFont="0" applyAlignment="0" applyProtection="0"/>
    <xf numFmtId="0" fontId="40" fillId="23" borderId="7" applyNumberFormat="0" applyFont="0" applyAlignment="0" applyProtection="0"/>
    <xf numFmtId="0" fontId="40" fillId="23" borderId="7" applyNumberFormat="0" applyFont="0" applyAlignment="0" applyProtection="0"/>
    <xf numFmtId="0" fontId="40" fillId="23" borderId="7" applyNumberFormat="0" applyFont="0" applyAlignment="0" applyProtection="0"/>
    <xf numFmtId="0" fontId="71" fillId="20" borderId="8" applyNumberFormat="0" applyAlignment="0" applyProtection="0"/>
    <xf numFmtId="0" fontId="49" fillId="20" borderId="8" applyNumberFormat="0" applyAlignment="0" applyProtection="0"/>
    <xf numFmtId="0" fontId="49" fillId="20" borderId="8" applyNumberFormat="0" applyAlignment="0" applyProtection="0"/>
    <xf numFmtId="0" fontId="49" fillId="20" borderId="8" applyNumberFormat="0" applyAlignment="0" applyProtection="0"/>
    <xf numFmtId="0" fontId="49" fillId="20" borderId="8" applyNumberFormat="0" applyAlignment="0" applyProtection="0"/>
    <xf numFmtId="0" fontId="49" fillId="20" borderId="8" applyNumberFormat="0" applyAlignment="0" applyProtection="0"/>
    <xf numFmtId="0" fontId="49" fillId="20" borderId="8" applyNumberFormat="0" applyAlignment="0" applyProtection="0"/>
    <xf numFmtId="0" fontId="49" fillId="20" borderId="8" applyNumberFormat="0" applyAlignment="0" applyProtection="0"/>
    <xf numFmtId="0" fontId="49" fillId="20" borderId="8" applyNumberFormat="0" applyAlignment="0" applyProtection="0"/>
    <xf numFmtId="9" fontId="70" fillId="0" borderId="0" applyFont="0" applyFill="0" applyBorder="0" applyAlignment="0" applyProtection="0"/>
    <xf numFmtId="9" fontId="70" fillId="0" borderId="0" applyFont="0" applyFill="0" applyBorder="0" applyAlignment="0" applyProtection="0"/>
    <xf numFmtId="9" fontId="3" fillId="0" borderId="0" applyFont="0" applyFill="0" applyBorder="0" applyAlignment="0" applyProtection="0"/>
    <xf numFmtId="0" fontId="8" fillId="0" borderId="0"/>
    <xf numFmtId="0" fontId="72"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12" fillId="0" borderId="9" applyNumberFormat="0" applyFill="0" applyAlignment="0" applyProtection="0"/>
    <xf numFmtId="0" fontId="55" fillId="0" borderId="9" applyNumberFormat="0" applyFill="0" applyAlignment="0" applyProtection="0"/>
    <xf numFmtId="0" fontId="55" fillId="0" borderId="9" applyNumberFormat="0" applyFill="0" applyAlignment="0" applyProtection="0"/>
    <xf numFmtId="0" fontId="55" fillId="0" borderId="9" applyNumberFormat="0" applyFill="0" applyAlignment="0" applyProtection="0"/>
    <xf numFmtId="0" fontId="55" fillId="0" borderId="9" applyNumberFormat="0" applyFill="0" applyAlignment="0" applyProtection="0"/>
    <xf numFmtId="0" fontId="55" fillId="0" borderId="9" applyNumberFormat="0" applyFill="0" applyAlignment="0" applyProtection="0"/>
    <xf numFmtId="0" fontId="55" fillId="0" borderId="9" applyNumberFormat="0" applyFill="0" applyAlignment="0" applyProtection="0"/>
    <xf numFmtId="0" fontId="55" fillId="0" borderId="9" applyNumberFormat="0" applyFill="0" applyAlignment="0" applyProtection="0"/>
    <xf numFmtId="0" fontId="55" fillId="0" borderId="9" applyNumberFormat="0" applyFill="0" applyAlignment="0" applyProtection="0"/>
    <xf numFmtId="0" fontId="30"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cellStyleXfs>
  <cellXfs count="481">
    <xf numFmtId="0" fontId="0" fillId="0" borderId="0" xfId="0"/>
    <xf numFmtId="4" fontId="4" fillId="0" borderId="10" xfId="0" applyNumberFormat="1" applyFont="1" applyBorder="1"/>
    <xf numFmtId="0" fontId="4" fillId="0" borderId="10" xfId="0" applyFont="1" applyBorder="1" applyAlignment="1">
      <alignment horizontal="center" vertical="top" wrapText="1"/>
    </xf>
    <xf numFmtId="4" fontId="0" fillId="0" borderId="0" xfId="0" applyNumberFormat="1"/>
    <xf numFmtId="0" fontId="11" fillId="0" borderId="10" xfId="365" applyFont="1" applyBorder="1" applyAlignment="1">
      <alignment horizontal="center" vertical="center"/>
    </xf>
    <xf numFmtId="0" fontId="0" fillId="0" borderId="0" xfId="0" applyAlignment="1">
      <alignment horizontal="center"/>
    </xf>
    <xf numFmtId="0" fontId="6" fillId="0" borderId="10" xfId="0" applyFont="1" applyBorder="1" applyAlignment="1">
      <alignment horizontal="center" vertical="center" wrapText="1"/>
    </xf>
    <xf numFmtId="0" fontId="7" fillId="0" borderId="0" xfId="0" applyFont="1" applyBorder="1" applyAlignment="1">
      <alignment horizontal="center"/>
    </xf>
    <xf numFmtId="0" fontId="4" fillId="0" borderId="10" xfId="0" applyFont="1" applyBorder="1" applyAlignment="1">
      <alignment horizontal="center"/>
    </xf>
    <xf numFmtId="4" fontId="4" fillId="0" borderId="10" xfId="365" applyNumberFormat="1" applyFont="1" applyBorder="1" applyAlignment="1" applyProtection="1">
      <alignment horizontal="right"/>
      <protection locked="0"/>
    </xf>
    <xf numFmtId="0" fontId="23" fillId="0" borderId="10" xfId="415" applyFont="1" applyBorder="1" applyAlignment="1">
      <alignment horizontal="center" vertical="center" wrapText="1"/>
    </xf>
    <xf numFmtId="0" fontId="6" fillId="0" borderId="10" xfId="415" applyFont="1" applyBorder="1" applyAlignment="1">
      <alignment horizontal="center" vertical="center" wrapText="1"/>
    </xf>
    <xf numFmtId="4" fontId="6" fillId="0" borderId="10" xfId="415" applyNumberFormat="1" applyFont="1" applyBorder="1" applyAlignment="1">
      <alignment horizontal="center" vertical="center" wrapText="1"/>
    </xf>
    <xf numFmtId="0" fontId="0" fillId="0" borderId="0" xfId="0" applyBorder="1"/>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xf numFmtId="0" fontId="78" fillId="0" borderId="0" xfId="417"/>
    <xf numFmtId="4" fontId="78" fillId="0" borderId="0" xfId="417" applyNumberFormat="1"/>
    <xf numFmtId="0" fontId="78" fillId="0" borderId="0" xfId="417" applyAlignment="1">
      <alignment horizontal="center"/>
    </xf>
    <xf numFmtId="4" fontId="4" fillId="0" borderId="10" xfId="365" applyNumberFormat="1" applyFill="1" applyBorder="1" applyAlignment="1" applyProtection="1">
      <alignment horizontal="right"/>
      <protection locked="0"/>
    </xf>
    <xf numFmtId="4" fontId="4" fillId="0" borderId="0" xfId="365" applyNumberFormat="1" applyFill="1" applyBorder="1" applyAlignment="1" applyProtection="1">
      <alignment horizontal="right"/>
      <protection locked="0"/>
    </xf>
    <xf numFmtId="0" fontId="6" fillId="0" borderId="10" xfId="0" applyFont="1" applyFill="1" applyBorder="1" applyAlignment="1">
      <alignment wrapText="1"/>
    </xf>
    <xf numFmtId="0" fontId="29" fillId="0" borderId="10" xfId="0" applyFont="1" applyBorder="1" applyAlignment="1">
      <alignment horizontal="center"/>
    </xf>
    <xf numFmtId="0" fontId="29" fillId="0" borderId="0" xfId="0" applyFont="1"/>
    <xf numFmtId="4" fontId="4" fillId="0" borderId="10" xfId="0" applyNumberFormat="1" applyFont="1" applyFill="1" applyBorder="1" applyAlignment="1">
      <alignment horizontal="right"/>
    </xf>
    <xf numFmtId="0" fontId="29" fillId="0" borderId="10" xfId="0" applyFont="1" applyFill="1" applyBorder="1" applyAlignment="1">
      <alignment horizontal="center"/>
    </xf>
    <xf numFmtId="0" fontId="4" fillId="0" borderId="10" xfId="0" applyFont="1" applyBorder="1" applyAlignment="1">
      <alignment horizontal="left" vertical="top" wrapText="1"/>
    </xf>
    <xf numFmtId="2" fontId="6" fillId="0" borderId="10" xfId="0" applyNumberFormat="1" applyFont="1" applyFill="1" applyBorder="1" applyAlignment="1">
      <alignment wrapText="1"/>
    </xf>
    <xf numFmtId="0" fontId="30" fillId="0" borderId="0" xfId="0" applyFont="1"/>
    <xf numFmtId="0" fontId="31" fillId="0" borderId="0" xfId="0" applyFont="1"/>
    <xf numFmtId="4" fontId="6" fillId="0" borderId="10" xfId="0" applyNumberFormat="1" applyFont="1" applyBorder="1" applyAlignment="1"/>
    <xf numFmtId="4" fontId="5" fillId="0" borderId="10" xfId="0" applyNumberFormat="1" applyFont="1" applyBorder="1" applyAlignment="1">
      <alignment horizontal="right"/>
    </xf>
    <xf numFmtId="0" fontId="5" fillId="0" borderId="10" xfId="0" applyFont="1" applyBorder="1" applyAlignment="1">
      <alignment horizontal="right"/>
    </xf>
    <xf numFmtId="0" fontId="5" fillId="0" borderId="10" xfId="0" applyFont="1" applyBorder="1" applyAlignment="1">
      <alignment horizontal="center"/>
    </xf>
    <xf numFmtId="0" fontId="17" fillId="0" borderId="0" xfId="408" applyFont="1"/>
    <xf numFmtId="10" fontId="4" fillId="24" borderId="10" xfId="412" quotePrefix="1" applyNumberFormat="1" applyFont="1" applyFill="1" applyBorder="1" applyAlignment="1">
      <alignment horizontal="center" vertical="top" wrapText="1"/>
    </xf>
    <xf numFmtId="167" fontId="4" fillId="0" borderId="10" xfId="365" applyNumberFormat="1" applyFont="1" applyFill="1" applyBorder="1" applyAlignment="1" applyProtection="1">
      <alignment horizontal="right"/>
      <protection locked="0"/>
    </xf>
    <xf numFmtId="0" fontId="6" fillId="0" borderId="10" xfId="416" applyFont="1" applyBorder="1" applyAlignment="1">
      <alignment horizontal="center" vertical="top" wrapText="1"/>
    </xf>
    <xf numFmtId="4" fontId="6" fillId="0" borderId="10" xfId="416" applyNumberFormat="1" applyFont="1" applyBorder="1" applyAlignment="1">
      <alignment horizontal="center" vertical="top" wrapText="1"/>
    </xf>
    <xf numFmtId="172" fontId="4" fillId="0" borderId="14" xfId="255" applyNumberFormat="1" applyFont="1" applyFill="1" applyBorder="1" applyAlignment="1">
      <alignment horizontal="center" wrapText="1"/>
    </xf>
    <xf numFmtId="0" fontId="5" fillId="0" borderId="10" xfId="415" applyFont="1" applyBorder="1" applyAlignment="1">
      <alignment horizontal="center" vertical="center" wrapText="1"/>
    </xf>
    <xf numFmtId="4" fontId="5" fillId="0" borderId="10" xfId="415" applyNumberFormat="1" applyFont="1" applyBorder="1" applyAlignment="1">
      <alignment horizontal="center" vertical="center" wrapText="1"/>
    </xf>
    <xf numFmtId="165" fontId="4" fillId="0" borderId="10" xfId="0" applyNumberFormat="1" applyFont="1" applyFill="1" applyBorder="1" applyAlignment="1">
      <alignment horizontal="center" wrapText="1"/>
    </xf>
    <xf numFmtId="4" fontId="7" fillId="0" borderId="10" xfId="0" applyNumberFormat="1" applyFont="1" applyBorder="1"/>
    <xf numFmtId="0" fontId="7" fillId="0" borderId="0" xfId="0" applyFont="1" applyFill="1" applyAlignment="1">
      <alignment horizontal="center"/>
    </xf>
    <xf numFmtId="0" fontId="7" fillId="0" borderId="0" xfId="0" applyFont="1" applyFill="1"/>
    <xf numFmtId="165" fontId="4" fillId="0" borderId="15" xfId="0" applyNumberFormat="1" applyFont="1" applyFill="1" applyBorder="1" applyAlignment="1">
      <alignment horizontal="center" wrapText="1"/>
    </xf>
    <xf numFmtId="4" fontId="4" fillId="0" borderId="10" xfId="0" applyNumberFormat="1" applyFont="1" applyFill="1" applyBorder="1"/>
    <xf numFmtId="4" fontId="4" fillId="0" borderId="10" xfId="365" applyNumberFormat="1" applyFont="1" applyFill="1" applyBorder="1" applyAlignment="1" applyProtection="1">
      <alignment horizontal="right"/>
      <protection locked="0"/>
    </xf>
    <xf numFmtId="4" fontId="4" fillId="0" borderId="12" xfId="365" applyNumberFormat="1" applyFont="1" applyFill="1" applyBorder="1" applyAlignment="1" applyProtection="1">
      <alignment horizontal="left" vertical="top" wrapText="1"/>
      <protection locked="0"/>
    </xf>
    <xf numFmtId="4" fontId="4" fillId="0" borderId="10" xfId="365" applyNumberFormat="1" applyFont="1" applyFill="1" applyBorder="1" applyAlignment="1" applyProtection="1">
      <alignment horizontal="left" vertical="top" wrapText="1"/>
      <protection locked="0"/>
    </xf>
    <xf numFmtId="0" fontId="6" fillId="0" borderId="0" xfId="0" applyFont="1" applyFill="1" applyBorder="1" applyAlignment="1">
      <alignment horizontal="left"/>
    </xf>
    <xf numFmtId="49" fontId="4" fillId="0" borderId="10" xfId="0" applyNumberFormat="1" applyFont="1" applyFill="1" applyBorder="1" applyAlignment="1">
      <alignment horizontal="center" vertical="top" wrapText="1"/>
    </xf>
    <xf numFmtId="0" fontId="4" fillId="0" borderId="15" xfId="0" applyFont="1" applyFill="1" applyBorder="1" applyAlignment="1">
      <alignment horizontal="left" vertical="top" wrapText="1"/>
    </xf>
    <xf numFmtId="0" fontId="4" fillId="0" borderId="10" xfId="0" applyFont="1" applyFill="1" applyBorder="1" applyAlignment="1">
      <alignment horizontal="left" vertical="top" wrapText="1"/>
    </xf>
    <xf numFmtId="0" fontId="7" fillId="0" borderId="10" xfId="0" applyFont="1" applyFill="1" applyBorder="1" applyAlignment="1">
      <alignment horizontal="center"/>
    </xf>
    <xf numFmtId="0" fontId="7" fillId="0" borderId="10" xfId="0" applyFont="1" applyBorder="1"/>
    <xf numFmtId="0" fontId="4" fillId="0" borderId="10" xfId="0" applyFont="1" applyFill="1" applyBorder="1" applyAlignment="1">
      <alignment horizontal="center" vertical="top" wrapText="1"/>
    </xf>
    <xf numFmtId="0" fontId="4" fillId="0" borderId="10" xfId="0" applyFont="1" applyFill="1" applyBorder="1" applyAlignment="1">
      <alignment horizontal="justify" vertical="top" wrapText="1"/>
    </xf>
    <xf numFmtId="49" fontId="29" fillId="0" borderId="10" xfId="0" applyNumberFormat="1" applyFont="1" applyFill="1" applyBorder="1" applyAlignment="1">
      <alignment horizontal="center" vertical="top"/>
    </xf>
    <xf numFmtId="0" fontId="29" fillId="0" borderId="10" xfId="0" applyFont="1" applyFill="1" applyBorder="1" applyAlignment="1">
      <alignment horizontal="left" vertical="top" wrapText="1"/>
    </xf>
    <xf numFmtId="0" fontId="4" fillId="0" borderId="10" xfId="0" applyFont="1" applyBorder="1"/>
    <xf numFmtId="0" fontId="29" fillId="0" borderId="10" xfId="0" quotePrefix="1" applyFont="1" applyFill="1" applyBorder="1" applyAlignment="1">
      <alignment horizontal="left" vertical="top" wrapText="1"/>
    </xf>
    <xf numFmtId="49" fontId="5" fillId="0" borderId="10" xfId="0" applyNumberFormat="1" applyFont="1" applyFill="1" applyBorder="1" applyAlignment="1">
      <alignment horizontal="center" vertical="top"/>
    </xf>
    <xf numFmtId="0" fontId="4" fillId="0" borderId="10" xfId="0" applyFont="1" applyFill="1" applyBorder="1" applyAlignment="1">
      <alignment vertical="top" wrapText="1"/>
    </xf>
    <xf numFmtId="0" fontId="4" fillId="0" borderId="10" xfId="0" applyFont="1" applyFill="1" applyBorder="1"/>
    <xf numFmtId="0" fontId="5" fillId="0" borderId="10" xfId="0" applyFont="1" applyFill="1" applyBorder="1" applyAlignment="1">
      <alignment horizontal="center"/>
    </xf>
    <xf numFmtId="0" fontId="29" fillId="0" borderId="10" xfId="365" applyNumberFormat="1" applyFont="1" applyFill="1" applyBorder="1" applyAlignment="1">
      <alignment horizontal="justify" vertical="top" wrapText="1"/>
    </xf>
    <xf numFmtId="0" fontId="0" fillId="0" borderId="10" xfId="0" applyBorder="1"/>
    <xf numFmtId="0" fontId="7" fillId="0" borderId="10" xfId="0" applyFont="1" applyBorder="1" applyAlignment="1">
      <alignment horizontal="center"/>
    </xf>
    <xf numFmtId="0" fontId="10" fillId="0" borderId="10" xfId="0" applyFont="1" applyBorder="1" applyAlignment="1">
      <alignment horizontal="center"/>
    </xf>
    <xf numFmtId="0" fontId="10" fillId="0" borderId="10" xfId="0" applyFont="1" applyFill="1" applyBorder="1" applyAlignment="1">
      <alignment horizontal="center" vertical="center"/>
    </xf>
    <xf numFmtId="0" fontId="6" fillId="0" borderId="10" xfId="0" applyFont="1" applyBorder="1" applyAlignment="1">
      <alignment horizontal="right" wrapText="1"/>
    </xf>
    <xf numFmtId="4" fontId="28" fillId="0" borderId="0" xfId="0" applyNumberFormat="1" applyFont="1"/>
    <xf numFmtId="4" fontId="7" fillId="0" borderId="10" xfId="365" applyNumberFormat="1" applyFont="1" applyFill="1" applyBorder="1" applyAlignment="1" applyProtection="1">
      <alignment horizontal="right"/>
      <protection locked="0"/>
    </xf>
    <xf numFmtId="4" fontId="7" fillId="0" borderId="10" xfId="0" applyNumberFormat="1" applyFont="1" applyFill="1" applyBorder="1"/>
    <xf numFmtId="4" fontId="7" fillId="0" borderId="16" xfId="0" applyNumberFormat="1" applyFont="1" applyFill="1" applyBorder="1"/>
    <xf numFmtId="0" fontId="4" fillId="0" borderId="15" xfId="0" applyFont="1" applyFill="1" applyBorder="1" applyAlignment="1">
      <alignment horizontal="center" vertical="top" wrapText="1"/>
    </xf>
    <xf numFmtId="4" fontId="6" fillId="0" borderId="10" xfId="415" applyNumberFormat="1" applyFont="1" applyFill="1" applyBorder="1" applyAlignment="1">
      <alignment horizontal="center" vertical="center" wrapText="1"/>
    </xf>
    <xf numFmtId="4" fontId="7" fillId="0" borderId="15" xfId="365" applyNumberFormat="1" applyFont="1" applyFill="1" applyBorder="1" applyAlignment="1" applyProtection="1">
      <alignment horizontal="right" wrapText="1"/>
      <protection locked="0"/>
    </xf>
    <xf numFmtId="0" fontId="6" fillId="0" borderId="0" xfId="0" applyFont="1" applyFill="1" applyBorder="1" applyAlignment="1">
      <alignment horizontal="right"/>
    </xf>
    <xf numFmtId="0" fontId="7" fillId="0" borderId="17" xfId="0" applyNumberFormat="1" applyFont="1" applyFill="1" applyBorder="1"/>
    <xf numFmtId="0" fontId="7" fillId="0" borderId="12" xfId="0" applyNumberFormat="1" applyFont="1" applyFill="1" applyBorder="1"/>
    <xf numFmtId="0" fontId="6" fillId="0" borderId="10" xfId="415" applyFont="1" applyFill="1" applyBorder="1" applyAlignment="1">
      <alignment horizontal="center" vertical="center" wrapText="1"/>
    </xf>
    <xf numFmtId="0" fontId="14" fillId="0" borderId="13" xfId="0" applyFont="1" applyFill="1" applyBorder="1" applyAlignment="1">
      <alignment horizontal="center"/>
    </xf>
    <xf numFmtId="0" fontId="4" fillId="0" borderId="16" xfId="0" applyFont="1" applyFill="1" applyBorder="1" applyAlignment="1">
      <alignment horizontal="center" vertical="top" wrapText="1"/>
    </xf>
    <xf numFmtId="0" fontId="14" fillId="0" borderId="0" xfId="0" applyFont="1" applyFill="1" applyBorder="1" applyAlignment="1">
      <alignment horizontal="center"/>
    </xf>
    <xf numFmtId="0" fontId="5" fillId="0" borderId="0" xfId="0" applyFont="1" applyFill="1" applyBorder="1" applyAlignment="1">
      <alignment horizontal="center"/>
    </xf>
    <xf numFmtId="0" fontId="7" fillId="0" borderId="0" xfId="0" applyFont="1" applyFill="1" applyBorder="1" applyAlignment="1">
      <alignment horizontal="center"/>
    </xf>
    <xf numFmtId="0" fontId="17" fillId="0" borderId="0" xfId="0" applyFont="1"/>
    <xf numFmtId="0" fontId="15" fillId="0" borderId="0" xfId="0" applyFont="1"/>
    <xf numFmtId="0" fontId="14" fillId="0" borderId="13" xfId="0" applyFont="1" applyFill="1" applyBorder="1" applyAlignment="1">
      <alignment horizontal="center" vertical="center"/>
    </xf>
    <xf numFmtId="49" fontId="4" fillId="0" borderId="15" xfId="0" applyNumberFormat="1" applyFont="1" applyFill="1" applyBorder="1" applyAlignment="1">
      <alignment horizontal="center" vertical="top" wrapText="1"/>
    </xf>
    <xf numFmtId="0" fontId="38" fillId="0" borderId="0" xfId="0" applyFont="1" applyFill="1"/>
    <xf numFmtId="0" fontId="4" fillId="0" borderId="12" xfId="0" applyFont="1" applyFill="1" applyBorder="1" applyAlignment="1">
      <alignment horizontal="left" vertical="top" wrapText="1"/>
    </xf>
    <xf numFmtId="0" fontId="10" fillId="0" borderId="11" xfId="0" applyFont="1" applyFill="1" applyBorder="1" applyAlignment="1">
      <alignment horizontal="center"/>
    </xf>
    <xf numFmtId="0" fontId="10" fillId="0" borderId="13" xfId="0" applyFont="1" applyFill="1" applyBorder="1" applyAlignment="1">
      <alignment horizontal="center"/>
    </xf>
    <xf numFmtId="0" fontId="7" fillId="0" borderId="18" xfId="0" applyFont="1" applyFill="1" applyBorder="1" applyAlignment="1"/>
    <xf numFmtId="0" fontId="38" fillId="0" borderId="0" xfId="0" applyFont="1" applyFill="1" applyAlignment="1">
      <alignment horizontal="center"/>
    </xf>
    <xf numFmtId="165" fontId="4" fillId="0" borderId="16" xfId="0" applyNumberFormat="1" applyFont="1" applyFill="1" applyBorder="1" applyAlignment="1">
      <alignment horizontal="center" wrapText="1"/>
    </xf>
    <xf numFmtId="0" fontId="5" fillId="0" borderId="0" xfId="0" applyFont="1" applyFill="1" applyBorder="1" applyAlignment="1">
      <alignment horizontal="right"/>
    </xf>
    <xf numFmtId="4" fontId="7" fillId="0" borderId="16" xfId="0" applyNumberFormat="1" applyFont="1" applyFill="1" applyBorder="1" applyProtection="1">
      <protection locked="0"/>
    </xf>
    <xf numFmtId="4" fontId="7" fillId="0" borderId="10" xfId="0" applyNumberFormat="1" applyFont="1" applyFill="1" applyBorder="1" applyProtection="1">
      <protection locked="0"/>
    </xf>
    <xf numFmtId="0" fontId="4" fillId="0" borderId="19" xfId="0" applyFont="1" applyFill="1" applyBorder="1" applyAlignment="1">
      <alignment horizontal="left" vertical="top" wrapText="1"/>
    </xf>
    <xf numFmtId="0" fontId="78" fillId="0" borderId="0" xfId="417" applyFill="1"/>
    <xf numFmtId="0" fontId="13" fillId="0" borderId="0" xfId="417" applyFont="1" applyBorder="1" applyAlignment="1">
      <alignment horizontal="right" vertical="center" wrapText="1"/>
    </xf>
    <xf numFmtId="0" fontId="78" fillId="0" borderId="0" xfId="417" applyBorder="1"/>
    <xf numFmtId="0" fontId="13" fillId="0" borderId="20" xfId="417" applyFont="1" applyBorder="1" applyAlignment="1">
      <alignment horizontal="right" vertical="center" wrapText="1"/>
    </xf>
    <xf numFmtId="0" fontId="5" fillId="0" borderId="10" xfId="0" applyFont="1" applyBorder="1" applyAlignment="1">
      <alignment horizontal="center" vertical="top" wrapText="1"/>
    </xf>
    <xf numFmtId="0" fontId="4" fillId="0" borderId="10" xfId="0" applyFont="1" applyBorder="1" applyAlignment="1">
      <alignment horizontal="justify" vertical="top" wrapText="1"/>
    </xf>
    <xf numFmtId="49" fontId="29" fillId="0" borderId="10" xfId="0" applyNumberFormat="1" applyFont="1" applyBorder="1" applyAlignment="1">
      <alignment horizontal="center" vertical="top"/>
    </xf>
    <xf numFmtId="0" fontId="29" fillId="0" borderId="10" xfId="0" applyFont="1" applyBorder="1" applyAlignment="1">
      <alignment horizontal="left" vertical="top" wrapText="1"/>
    </xf>
    <xf numFmtId="0" fontId="29" fillId="0" borderId="10" xfId="0" quotePrefix="1" applyFont="1" applyBorder="1" applyAlignment="1">
      <alignment horizontal="left" vertical="top" wrapText="1"/>
    </xf>
    <xf numFmtId="49" fontId="5" fillId="0" borderId="10" xfId="0" applyNumberFormat="1" applyFont="1" applyBorder="1" applyAlignment="1">
      <alignment horizontal="center" vertical="top"/>
    </xf>
    <xf numFmtId="0" fontId="5" fillId="0" borderId="0" xfId="397" applyFont="1" applyBorder="1" applyAlignment="1">
      <alignment horizontal="center"/>
    </xf>
    <xf numFmtId="0" fontId="5" fillId="0" borderId="0" xfId="397" applyFont="1" applyBorder="1" applyAlignment="1">
      <alignment horizontal="right"/>
    </xf>
    <xf numFmtId="4" fontId="5" fillId="0" borderId="0" xfId="397" applyNumberFormat="1" applyFont="1" applyBorder="1" applyAlignment="1">
      <alignment horizontal="right"/>
    </xf>
    <xf numFmtId="4" fontId="5" fillId="0" borderId="0" xfId="397" applyNumberFormat="1" applyFont="1" applyBorder="1" applyAlignment="1"/>
    <xf numFmtId="16" fontId="6" fillId="25" borderId="10" xfId="392" quotePrefix="1" applyNumberFormat="1" applyFont="1" applyFill="1" applyBorder="1" applyAlignment="1">
      <alignment horizontal="justify" vertical="top" wrapText="1"/>
    </xf>
    <xf numFmtId="0" fontId="5" fillId="0" borderId="19" xfId="392" applyFont="1" applyBorder="1" applyAlignment="1">
      <alignment vertical="top" wrapText="1"/>
    </xf>
    <xf numFmtId="0" fontId="5" fillId="0" borderId="17" xfId="392" applyFont="1" applyBorder="1" applyAlignment="1">
      <alignment vertical="top" wrapText="1"/>
    </xf>
    <xf numFmtId="0" fontId="4" fillId="0" borderId="10" xfId="397" quotePrefix="1" applyFont="1" applyFill="1" applyBorder="1" applyAlignment="1">
      <alignment horizontal="center" vertical="top" wrapText="1"/>
    </xf>
    <xf numFmtId="165" fontId="4" fillId="0" borderId="10" xfId="397" applyNumberFormat="1" applyFont="1" applyFill="1" applyBorder="1" applyAlignment="1">
      <alignment horizontal="center" wrapText="1"/>
    </xf>
    <xf numFmtId="0" fontId="4" fillId="0" borderId="12" xfId="397" applyNumberFormat="1" applyFont="1" applyFill="1" applyBorder="1"/>
    <xf numFmtId="4" fontId="4" fillId="0" borderId="10" xfId="397" applyNumberFormat="1" applyFont="1" applyFill="1" applyBorder="1" applyAlignment="1">
      <alignment horizontal="right"/>
    </xf>
    <xf numFmtId="10" fontId="4" fillId="25" borderId="10" xfId="392" quotePrefix="1" applyNumberFormat="1" applyFont="1" applyFill="1" applyBorder="1" applyAlignment="1">
      <alignment horizontal="center" vertical="top" wrapText="1"/>
    </xf>
    <xf numFmtId="10" fontId="4" fillId="25" borderId="0" xfId="392" applyNumberFormat="1" applyFont="1" applyFill="1" applyBorder="1" applyAlignment="1">
      <alignment horizontal="center" vertical="top" wrapText="1"/>
    </xf>
    <xf numFmtId="0" fontId="4" fillId="0" borderId="10" xfId="392" quotePrefix="1" applyFont="1" applyBorder="1" applyAlignment="1">
      <alignment horizontal="center" vertical="top"/>
    </xf>
    <xf numFmtId="0" fontId="4" fillId="0" borderId="0" xfId="392" applyFont="1" applyBorder="1" applyAlignment="1">
      <alignment horizontal="center" vertical="center"/>
    </xf>
    <xf numFmtId="49" fontId="4" fillId="0" borderId="0" xfId="392" applyNumberFormat="1" applyFont="1" applyBorder="1" applyAlignment="1">
      <alignment horizontal="left" vertical="center"/>
    </xf>
    <xf numFmtId="0" fontId="4" fillId="0" borderId="0" xfId="392" applyFont="1" applyFill="1" applyBorder="1" applyAlignment="1">
      <alignment horizontal="left" vertical="center" wrapText="1"/>
    </xf>
    <xf numFmtId="0" fontId="4" fillId="0" borderId="0" xfId="392" applyFont="1" applyBorder="1" applyAlignment="1">
      <alignment vertical="center"/>
    </xf>
    <xf numFmtId="0" fontId="5" fillId="0" borderId="0" xfId="392" applyFont="1" applyFill="1" applyBorder="1" applyAlignment="1">
      <alignment vertical="center"/>
    </xf>
    <xf numFmtId="0" fontId="5" fillId="0" borderId="20" xfId="392" applyFont="1" applyFill="1" applyBorder="1" applyAlignment="1">
      <alignment vertical="center"/>
    </xf>
    <xf numFmtId="0" fontId="40" fillId="0" borderId="21" xfId="418" applyBorder="1"/>
    <xf numFmtId="0" fontId="7" fillId="0" borderId="0" xfId="418" applyFont="1" applyAlignment="1">
      <alignment horizontal="center"/>
    </xf>
    <xf numFmtId="0" fontId="7" fillId="0" borderId="0" xfId="418" applyFont="1"/>
    <xf numFmtId="4" fontId="7" fillId="0" borderId="0" xfId="418" applyNumberFormat="1" applyFont="1"/>
    <xf numFmtId="0" fontId="9" fillId="0" borderId="11" xfId="418" applyFont="1" applyBorder="1" applyAlignment="1">
      <alignment horizontal="center" vertical="center"/>
    </xf>
    <xf numFmtId="0" fontId="12" fillId="0" borderId="13" xfId="418" applyFont="1" applyBorder="1" applyAlignment="1">
      <alignment horizontal="center" vertical="center"/>
    </xf>
    <xf numFmtId="0" fontId="4" fillId="0" borderId="10" xfId="418" applyFont="1" applyBorder="1" applyAlignment="1">
      <alignment horizontal="center" vertical="top" wrapText="1"/>
    </xf>
    <xf numFmtId="0" fontId="4" fillId="0" borderId="10" xfId="418" applyFont="1" applyFill="1" applyBorder="1" applyAlignment="1">
      <alignment horizontal="left" vertical="top" wrapText="1"/>
    </xf>
    <xf numFmtId="0" fontId="4" fillId="0" borderId="10" xfId="418" applyFont="1" applyBorder="1" applyAlignment="1">
      <alignment horizontal="justify" vertical="top" wrapText="1"/>
    </xf>
    <xf numFmtId="165" fontId="4" fillId="0" borderId="10" xfId="418" applyNumberFormat="1" applyFont="1" applyFill="1" applyBorder="1" applyAlignment="1">
      <alignment horizontal="center" wrapText="1"/>
    </xf>
    <xf numFmtId="4" fontId="4" fillId="0" borderId="10" xfId="418" applyNumberFormat="1" applyFont="1" applyFill="1" applyBorder="1"/>
    <xf numFmtId="0" fontId="4" fillId="0" borderId="10" xfId="418" applyFont="1" applyFill="1" applyBorder="1" applyAlignment="1">
      <alignment horizontal="justify" vertical="top" wrapText="1"/>
    </xf>
    <xf numFmtId="0" fontId="4" fillId="0" borderId="10" xfId="418" applyFont="1" applyFill="1" applyBorder="1" applyAlignment="1">
      <alignment horizontal="center"/>
    </xf>
    <xf numFmtId="0" fontId="4" fillId="0" borderId="0" xfId="418" applyFont="1" applyBorder="1" applyAlignment="1">
      <alignment horizontal="center" vertical="top" wrapText="1"/>
    </xf>
    <xf numFmtId="0" fontId="4" fillId="0" borderId="0" xfId="418" applyFont="1" applyFill="1" applyBorder="1" applyAlignment="1">
      <alignment horizontal="center" vertical="top" wrapText="1"/>
    </xf>
    <xf numFmtId="0" fontId="4" fillId="0" borderId="0" xfId="418" applyFont="1" applyFill="1" applyBorder="1" applyAlignment="1">
      <alignment horizontal="justify" vertical="top" wrapText="1"/>
    </xf>
    <xf numFmtId="0" fontId="4" fillId="0" borderId="0" xfId="418" applyFont="1" applyFill="1" applyBorder="1" applyAlignment="1">
      <alignment horizontal="center"/>
    </xf>
    <xf numFmtId="4" fontId="4" fillId="0" borderId="0" xfId="418" applyNumberFormat="1" applyFont="1" applyFill="1" applyBorder="1"/>
    <xf numFmtId="4" fontId="5" fillId="0" borderId="0" xfId="418" applyNumberFormat="1" applyFont="1" applyFill="1" applyBorder="1"/>
    <xf numFmtId="0" fontId="12" fillId="0" borderId="13" xfId="418" applyFont="1" applyFill="1" applyBorder="1" applyAlignment="1">
      <alignment horizontal="center" vertical="center"/>
    </xf>
    <xf numFmtId="0" fontId="4" fillId="0" borderId="15" xfId="418" applyFont="1" applyBorder="1" applyAlignment="1">
      <alignment horizontal="center" vertical="top" wrapText="1"/>
    </xf>
    <xf numFmtId="0" fontId="4" fillId="0" borderId="15" xfId="418" applyFont="1" applyFill="1" applyBorder="1" applyAlignment="1">
      <alignment horizontal="justify" vertical="top" wrapText="1"/>
    </xf>
    <xf numFmtId="0" fontId="4" fillId="0" borderId="14" xfId="418" applyFont="1" applyFill="1" applyBorder="1" applyAlignment="1">
      <alignment horizontal="left" vertical="top" wrapText="1"/>
    </xf>
    <xf numFmtId="0" fontId="4" fillId="0" borderId="14" xfId="418" applyFont="1" applyFill="1" applyBorder="1" applyAlignment="1">
      <alignment horizontal="center"/>
    </xf>
    <xf numFmtId="4" fontId="4" fillId="0" borderId="14" xfId="418" applyNumberFormat="1" applyFont="1" applyFill="1" applyBorder="1"/>
    <xf numFmtId="4" fontId="4" fillId="0" borderId="14" xfId="365" applyNumberFormat="1" applyFill="1" applyBorder="1" applyAlignment="1" applyProtection="1">
      <alignment horizontal="right"/>
      <protection locked="0"/>
    </xf>
    <xf numFmtId="0" fontId="5" fillId="0" borderId="0" xfId="418" applyFont="1" applyAlignment="1">
      <alignment horizontal="center"/>
    </xf>
    <xf numFmtId="0" fontId="5" fillId="0" borderId="0" xfId="418" applyFont="1" applyFill="1" applyAlignment="1">
      <alignment horizontal="center"/>
    </xf>
    <xf numFmtId="0" fontId="5" fillId="0" borderId="0" xfId="418" applyFont="1" applyFill="1" applyAlignment="1">
      <alignment horizontal="right"/>
    </xf>
    <xf numFmtId="4" fontId="5" fillId="0" borderId="0" xfId="418" applyNumberFormat="1" applyFont="1" applyFill="1" applyAlignment="1">
      <alignment horizontal="right"/>
    </xf>
    <xf numFmtId="4" fontId="6" fillId="0" borderId="0" xfId="418" applyNumberFormat="1" applyFont="1" applyFill="1"/>
    <xf numFmtId="0" fontId="4" fillId="0" borderId="10" xfId="418" applyFont="1" applyFill="1" applyBorder="1" applyAlignment="1">
      <alignment horizontal="center" vertical="top" wrapText="1"/>
    </xf>
    <xf numFmtId="2" fontId="4" fillId="0" borderId="10" xfId="418" applyNumberFormat="1" applyFont="1" applyFill="1" applyBorder="1" applyAlignment="1">
      <alignment horizontal="center" vertical="top" wrapText="1"/>
    </xf>
    <xf numFmtId="0" fontId="9" fillId="0" borderId="10" xfId="418" applyFont="1" applyBorder="1" applyAlignment="1">
      <alignment horizontal="center" vertical="center"/>
    </xf>
    <xf numFmtId="0" fontId="12" fillId="0" borderId="10" xfId="418" applyFont="1" applyBorder="1" applyAlignment="1">
      <alignment horizontal="center" vertical="center"/>
    </xf>
    <xf numFmtId="4" fontId="4" fillId="0" borderId="10" xfId="418" applyNumberFormat="1" applyFont="1" applyFill="1" applyBorder="1" applyAlignment="1">
      <alignment horizontal="right"/>
    </xf>
    <xf numFmtId="4" fontId="5" fillId="0" borderId="10" xfId="418" applyNumberFormat="1" applyFont="1" applyFill="1" applyBorder="1" applyAlignment="1">
      <alignment horizontal="right"/>
    </xf>
    <xf numFmtId="0" fontId="5" fillId="0" borderId="0" xfId="418" applyFont="1" applyAlignment="1">
      <alignment horizontal="right"/>
    </xf>
    <xf numFmtId="4" fontId="5" fillId="0" borderId="0" xfId="418" applyNumberFormat="1" applyFont="1" applyAlignment="1">
      <alignment horizontal="right"/>
    </xf>
    <xf numFmtId="4" fontId="6" fillId="0" borderId="0" xfId="418" applyNumberFormat="1" applyFont="1"/>
    <xf numFmtId="0" fontId="40" fillId="0" borderId="0" xfId="418"/>
    <xf numFmtId="0" fontId="10" fillId="0" borderId="0" xfId="418" applyFont="1" applyAlignment="1">
      <alignment horizontal="center"/>
    </xf>
    <xf numFmtId="0" fontId="10" fillId="0" borderId="10" xfId="418" applyFont="1" applyBorder="1" applyAlignment="1">
      <alignment horizontal="center" vertical="center"/>
    </xf>
    <xf numFmtId="0" fontId="6" fillId="0" borderId="0" xfId="418" applyFont="1" applyAlignment="1">
      <alignment horizontal="right" wrapText="1"/>
    </xf>
    <xf numFmtId="0" fontId="5" fillId="24" borderId="10" xfId="0" applyFont="1" applyFill="1" applyBorder="1" applyAlignment="1">
      <alignment horizontal="left" vertical="top" wrapText="1"/>
    </xf>
    <xf numFmtId="0" fontId="9" fillId="0" borderId="10" xfId="0" applyFont="1" applyFill="1" applyBorder="1" applyAlignment="1">
      <alignment horizontal="center" vertical="center"/>
    </xf>
    <xf numFmtId="0" fontId="12" fillId="0" borderId="10" xfId="0" applyFont="1" applyBorder="1" applyAlignment="1">
      <alignment horizontal="center" vertical="center"/>
    </xf>
    <xf numFmtId="0" fontId="29" fillId="0" borderId="10" xfId="365" quotePrefix="1" applyFont="1" applyBorder="1" applyAlignment="1">
      <alignment horizontal="justify" vertical="top" wrapText="1"/>
    </xf>
    <xf numFmtId="49" fontId="31" fillId="0" borderId="10" xfId="0" applyNumberFormat="1" applyFont="1" applyFill="1" applyBorder="1" applyAlignment="1">
      <alignment horizontal="center" vertical="top"/>
    </xf>
    <xf numFmtId="49" fontId="31" fillId="0" borderId="10" xfId="0" applyNumberFormat="1" applyFont="1" applyBorder="1" applyAlignment="1">
      <alignment horizontal="center" vertical="top"/>
    </xf>
    <xf numFmtId="0" fontId="31" fillId="0" borderId="10" xfId="0" quotePrefix="1" applyFont="1" applyBorder="1" applyAlignment="1">
      <alignment horizontal="left" vertical="top" wrapText="1"/>
    </xf>
    <xf numFmtId="0" fontId="31" fillId="0" borderId="10" xfId="0" applyFont="1" applyBorder="1" applyAlignment="1">
      <alignment horizontal="left" vertical="top" wrapText="1"/>
    </xf>
    <xf numFmtId="0" fontId="31" fillId="0" borderId="10" xfId="0" applyFont="1" applyBorder="1" applyAlignment="1">
      <alignment horizontal="center"/>
    </xf>
    <xf numFmtId="4" fontId="15" fillId="0" borderId="10" xfId="0" applyNumberFormat="1" applyFont="1" applyFill="1" applyBorder="1" applyAlignment="1">
      <alignment horizontal="right"/>
    </xf>
    <xf numFmtId="0" fontId="15" fillId="0" borderId="10" xfId="0" applyFont="1" applyBorder="1"/>
    <xf numFmtId="4" fontId="17" fillId="0" borderId="10" xfId="0" applyNumberFormat="1" applyFont="1" applyBorder="1"/>
    <xf numFmtId="0" fontId="1" fillId="0" borderId="0" xfId="414"/>
    <xf numFmtId="0" fontId="17" fillId="0" borderId="0" xfId="397" applyFont="1" applyAlignment="1">
      <alignment horizontal="center"/>
    </xf>
    <xf numFmtId="0" fontId="15" fillId="0" borderId="0" xfId="397" applyFont="1" applyAlignment="1">
      <alignment horizontal="center"/>
    </xf>
    <xf numFmtId="0" fontId="17" fillId="0" borderId="0" xfId="397" applyFont="1"/>
    <xf numFmtId="4" fontId="17" fillId="0" borderId="0" xfId="397" applyNumberFormat="1" applyFont="1"/>
    <xf numFmtId="0" fontId="35" fillId="0" borderId="0" xfId="397" applyFont="1" applyBorder="1" applyAlignment="1">
      <alignment horizontal="center"/>
    </xf>
    <xf numFmtId="16" fontId="34" fillId="0" borderId="10" xfId="392" applyNumberFormat="1" applyFont="1" applyBorder="1" applyAlignment="1">
      <alignment horizontal="center" vertical="center"/>
    </xf>
    <xf numFmtId="0" fontId="4" fillId="0" borderId="10" xfId="392" applyFont="1" applyBorder="1" applyAlignment="1">
      <alignment horizontal="left" vertical="center" wrapText="1"/>
    </xf>
    <xf numFmtId="0" fontId="4" fillId="0" borderId="10" xfId="392" applyFont="1" applyBorder="1" applyAlignment="1">
      <alignment horizontal="center" vertical="center" wrapText="1"/>
    </xf>
    <xf numFmtId="0" fontId="17" fillId="0" borderId="10" xfId="414" applyFont="1" applyBorder="1"/>
    <xf numFmtId="0" fontId="17" fillId="0" borderId="10" xfId="414" applyFont="1" applyBorder="1" applyAlignment="1">
      <alignment wrapText="1"/>
    </xf>
    <xf numFmtId="0" fontId="17" fillId="0" borderId="10" xfId="414" applyFont="1" applyBorder="1" applyAlignment="1">
      <alignment horizontal="left"/>
    </xf>
    <xf numFmtId="0" fontId="4" fillId="0" borderId="13" xfId="392" applyFont="1" applyBorder="1" applyAlignment="1">
      <alignment horizontal="center" vertical="center" wrapText="1"/>
    </xf>
    <xf numFmtId="0" fontId="15" fillId="0" borderId="10" xfId="397" applyFont="1" applyFill="1" applyBorder="1" applyAlignment="1">
      <alignment horizontal="center" vertical="top" wrapText="1"/>
    </xf>
    <xf numFmtId="0" fontId="17" fillId="0" borderId="0" xfId="414" applyFont="1"/>
    <xf numFmtId="0" fontId="15" fillId="0" borderId="0" xfId="414" applyFont="1"/>
    <xf numFmtId="0" fontId="17" fillId="0" borderId="10" xfId="414" applyFont="1" applyBorder="1" applyAlignment="1">
      <alignment horizontal="center"/>
    </xf>
    <xf numFmtId="166" fontId="17" fillId="0" borderId="10" xfId="414" applyNumberFormat="1" applyFont="1" applyBorder="1"/>
    <xf numFmtId="2" fontId="17" fillId="0" borderId="10" xfId="414" applyNumberFormat="1" applyFont="1" applyBorder="1"/>
    <xf numFmtId="0" fontId="17" fillId="0" borderId="10" xfId="414" applyFont="1" applyBorder="1" applyAlignment="1">
      <alignment horizontal="center" wrapText="1"/>
    </xf>
    <xf numFmtId="49" fontId="15" fillId="0" borderId="0" xfId="392" applyNumberFormat="1" applyFont="1" applyBorder="1" applyAlignment="1">
      <alignment horizontal="center" vertical="center"/>
    </xf>
    <xf numFmtId="0" fontId="17" fillId="0" borderId="10" xfId="414" applyFont="1" applyBorder="1" applyAlignment="1">
      <alignment horizontal="right"/>
    </xf>
    <xf numFmtId="166" fontId="17" fillId="0" borderId="10" xfId="414" applyNumberFormat="1" applyFont="1" applyBorder="1" applyAlignment="1">
      <alignment horizontal="right"/>
    </xf>
    <xf numFmtId="0" fontId="17" fillId="0" borderId="0" xfId="414" applyFont="1" applyBorder="1" applyAlignment="1">
      <alignment horizontal="left"/>
    </xf>
    <xf numFmtId="0" fontId="17" fillId="0" borderId="0" xfId="414" applyFont="1" applyBorder="1"/>
    <xf numFmtId="0" fontId="17" fillId="0" borderId="0" xfId="414" applyFont="1" applyAlignment="1"/>
    <xf numFmtId="0" fontId="23" fillId="0" borderId="10" xfId="415" applyFont="1" applyFill="1" applyBorder="1" applyAlignment="1">
      <alignment horizontal="center" vertical="center" wrapText="1"/>
    </xf>
    <xf numFmtId="0" fontId="10" fillId="0" borderId="11" xfId="0" applyFont="1" applyFill="1" applyBorder="1" applyAlignment="1">
      <alignment horizontal="center" vertical="center"/>
    </xf>
    <xf numFmtId="0" fontId="10" fillId="0" borderId="0" xfId="0" applyFont="1" applyFill="1" applyBorder="1" applyAlignment="1">
      <alignment horizontal="center"/>
    </xf>
    <xf numFmtId="4" fontId="7" fillId="0" borderId="0" xfId="0" applyNumberFormat="1" applyFont="1" applyFill="1"/>
    <xf numFmtId="0" fontId="10" fillId="0" borderId="22" xfId="0" applyFont="1" applyFill="1" applyBorder="1" applyAlignment="1">
      <alignment horizontal="left" vertical="center"/>
    </xf>
    <xf numFmtId="0" fontId="38" fillId="0" borderId="18" xfId="0" applyFont="1" applyFill="1" applyBorder="1" applyAlignment="1"/>
    <xf numFmtId="0" fontId="6" fillId="0" borderId="0" xfId="0" applyFont="1" applyFill="1" applyBorder="1" applyAlignment="1">
      <alignment horizontal="right" wrapText="1"/>
    </xf>
    <xf numFmtId="0" fontId="73" fillId="0" borderId="0" xfId="0" applyFont="1" applyFill="1"/>
    <xf numFmtId="0" fontId="5" fillId="0" borderId="16" xfId="392" applyFont="1" applyBorder="1" applyAlignment="1">
      <alignment horizontal="center" vertical="top" wrapText="1"/>
    </xf>
    <xf numFmtId="0" fontId="5" fillId="0" borderId="19" xfId="392" applyFont="1" applyBorder="1" applyAlignment="1">
      <alignment horizontal="center" vertical="top" wrapText="1"/>
    </xf>
    <xf numFmtId="0" fontId="38" fillId="0" borderId="23" xfId="0" applyFont="1" applyFill="1" applyBorder="1" applyAlignment="1">
      <alignment horizontal="center"/>
    </xf>
    <xf numFmtId="0" fontId="38" fillId="0" borderId="24" xfId="0" applyFont="1" applyFill="1" applyBorder="1" applyAlignment="1">
      <alignment horizontal="center"/>
    </xf>
    <xf numFmtId="0" fontId="38" fillId="0" borderId="24" xfId="0" applyFont="1" applyFill="1" applyBorder="1"/>
    <xf numFmtId="0" fontId="7" fillId="0" borderId="24" xfId="0" applyFont="1" applyFill="1" applyBorder="1"/>
    <xf numFmtId="0" fontId="40" fillId="0" borderId="23" xfId="418" applyFill="1" applyBorder="1" applyAlignment="1">
      <alignment horizontal="center"/>
    </xf>
    <xf numFmtId="0" fontId="40" fillId="0" borderId="24" xfId="418" applyFill="1" applyBorder="1" applyAlignment="1">
      <alignment horizontal="center"/>
    </xf>
    <xf numFmtId="0" fontId="40" fillId="0" borderId="24" xfId="418" applyFill="1" applyBorder="1"/>
    <xf numFmtId="4" fontId="40" fillId="0" borderId="24" xfId="418" applyNumberFormat="1" applyFill="1" applyBorder="1"/>
    <xf numFmtId="4" fontId="40" fillId="0" borderId="25" xfId="418" applyNumberFormat="1" applyFill="1" applyBorder="1"/>
    <xf numFmtId="0" fontId="3" fillId="0" borderId="20" xfId="413" applyFill="1" applyBorder="1"/>
    <xf numFmtId="0" fontId="3" fillId="0" borderId="0" xfId="413" applyFill="1" applyBorder="1"/>
    <xf numFmtId="0" fontId="0" fillId="0" borderId="0" xfId="0" applyFill="1"/>
    <xf numFmtId="16" fontId="6" fillId="25" borderId="15" xfId="392" quotePrefix="1" applyNumberFormat="1" applyFont="1" applyFill="1" applyBorder="1" applyAlignment="1">
      <alignment horizontal="justify" vertical="top" wrapText="1"/>
    </xf>
    <xf numFmtId="16" fontId="34" fillId="0" borderId="15" xfId="392" applyNumberFormat="1" applyFont="1" applyBorder="1" applyAlignment="1">
      <alignment horizontal="center" vertical="center"/>
    </xf>
    <xf numFmtId="49" fontId="4" fillId="0" borderId="10" xfId="390" applyNumberFormat="1" applyFont="1" applyBorder="1" applyAlignment="1">
      <alignment horizontal="center" vertical="top"/>
    </xf>
    <xf numFmtId="0" fontId="74" fillId="0" borderId="0" xfId="382" applyFont="1" applyAlignment="1" applyProtection="1">
      <alignment horizontal="center" vertical="top"/>
      <protection locked="0"/>
    </xf>
    <xf numFmtId="49" fontId="74" fillId="0" borderId="0" xfId="382" applyNumberFormat="1" applyFont="1" applyAlignment="1" applyProtection="1">
      <alignment horizontal="center" vertical="top"/>
      <protection locked="0"/>
    </xf>
    <xf numFmtId="0" fontId="74" fillId="0" borderId="0" xfId="382" applyFont="1" applyAlignment="1" applyProtection="1">
      <alignment horizontal="left" wrapText="1"/>
      <protection locked="0"/>
    </xf>
    <xf numFmtId="0" fontId="74" fillId="0" borderId="0" xfId="382" applyFont="1" applyProtection="1">
      <protection locked="0"/>
    </xf>
    <xf numFmtId="3" fontId="74" fillId="0" borderId="0" xfId="382" applyNumberFormat="1" applyFont="1" applyProtection="1">
      <protection locked="0"/>
    </xf>
    <xf numFmtId="0" fontId="75" fillId="0" borderId="0" xfId="0" applyFont="1"/>
    <xf numFmtId="0" fontId="74" fillId="0" borderId="0" xfId="0" applyFont="1"/>
    <xf numFmtId="0" fontId="4" fillId="0" borderId="20" xfId="382" applyFont="1" applyBorder="1" applyAlignment="1" applyProtection="1">
      <alignment horizontal="center" vertical="top"/>
      <protection locked="0"/>
    </xf>
    <xf numFmtId="49" fontId="4" fillId="0" borderId="0" xfId="382" applyNumberFormat="1" applyFont="1" applyAlignment="1" applyProtection="1">
      <alignment horizontal="center" vertical="top"/>
      <protection locked="0"/>
    </xf>
    <xf numFmtId="0" fontId="4" fillId="0" borderId="0" xfId="382" applyFont="1" applyAlignment="1" applyProtection="1">
      <alignment horizontal="left" wrapText="1"/>
      <protection locked="0"/>
    </xf>
    <xf numFmtId="0" fontId="4" fillId="0" borderId="0" xfId="382" applyFont="1" applyProtection="1">
      <protection locked="0"/>
    </xf>
    <xf numFmtId="3" fontId="4" fillId="0" borderId="26" xfId="382" applyNumberFormat="1" applyFont="1" applyBorder="1" applyProtection="1">
      <protection locked="0"/>
    </xf>
    <xf numFmtId="1" fontId="5" fillId="0" borderId="27" xfId="382" applyNumberFormat="1" applyFont="1" applyBorder="1" applyAlignment="1" applyProtection="1">
      <alignment horizontal="center" vertical="center" wrapText="1"/>
      <protection locked="0"/>
    </xf>
    <xf numFmtId="49" fontId="5" fillId="0" borderId="27" xfId="382" applyNumberFormat="1" applyFont="1" applyBorder="1" applyAlignment="1" applyProtection="1">
      <alignment horizontal="center" vertical="center" wrapText="1"/>
      <protection locked="0"/>
    </xf>
    <xf numFmtId="0" fontId="5" fillId="0" borderId="27" xfId="382" applyFont="1" applyBorder="1" applyAlignment="1" applyProtection="1">
      <alignment horizontal="center" vertical="center" wrapText="1"/>
      <protection locked="0"/>
    </xf>
    <xf numFmtId="0" fontId="4" fillId="0" borderId="27" xfId="382" applyFont="1" applyBorder="1" applyAlignment="1">
      <alignment horizontal="center" vertical="center" wrapText="1"/>
    </xf>
    <xf numFmtId="4" fontId="4" fillId="0" borderId="27" xfId="382" applyNumberFormat="1" applyFont="1" applyBorder="1" applyAlignment="1">
      <alignment horizontal="center" vertical="center" wrapText="1"/>
    </xf>
    <xf numFmtId="3" fontId="4" fillId="0" borderId="27" xfId="382" applyNumberFormat="1" applyFont="1" applyBorder="1" applyAlignment="1">
      <alignment horizontal="center" vertical="center" wrapText="1"/>
    </xf>
    <xf numFmtId="170" fontId="4" fillId="0" borderId="14" xfId="382" applyNumberFormat="1" applyFont="1" applyBorder="1" applyAlignment="1" applyProtection="1">
      <alignment horizontal="center" vertical="top"/>
      <protection locked="0"/>
    </xf>
    <xf numFmtId="49" fontId="4" fillId="0" borderId="14" xfId="382" applyNumberFormat="1" applyFont="1" applyBorder="1" applyAlignment="1" applyProtection="1">
      <alignment horizontal="center" vertical="top"/>
      <protection locked="0"/>
    </xf>
    <xf numFmtId="1" fontId="4" fillId="0" borderId="14" xfId="382" applyNumberFormat="1" applyFont="1" applyBorder="1" applyAlignment="1">
      <alignment horizontal="left" wrapText="1"/>
    </xf>
    <xf numFmtId="0" fontId="4" fillId="0" borderId="14" xfId="382" applyFont="1" applyBorder="1" applyProtection="1">
      <protection locked="0"/>
    </xf>
    <xf numFmtId="4" fontId="4" fillId="0" borderId="14" xfId="382" applyNumberFormat="1" applyFont="1" applyBorder="1" applyProtection="1">
      <protection locked="0"/>
    </xf>
    <xf numFmtId="170" fontId="4" fillId="0" borderId="14" xfId="0" applyNumberFormat="1" applyFont="1" applyBorder="1" applyAlignment="1">
      <alignment horizontal="center" vertical="top" wrapText="1"/>
    </xf>
    <xf numFmtId="49" fontId="4" fillId="0" borderId="14" xfId="0" applyNumberFormat="1" applyFont="1" applyBorder="1" applyAlignment="1">
      <alignment horizontal="center" vertical="top" wrapText="1"/>
    </xf>
    <xf numFmtId="1" fontId="4" fillId="0" borderId="14" xfId="0" applyNumberFormat="1" applyFont="1" applyBorder="1" applyAlignment="1">
      <alignment horizontal="left" vertical="top" wrapText="1"/>
    </xf>
    <xf numFmtId="168" fontId="4" fillId="0" borderId="14" xfId="0" applyNumberFormat="1" applyFont="1" applyBorder="1" applyAlignment="1">
      <alignment horizontal="center" wrapText="1"/>
    </xf>
    <xf numFmtId="3" fontId="4" fillId="0" borderId="14" xfId="0" applyNumberFormat="1" applyFont="1" applyBorder="1" applyAlignment="1">
      <alignment horizontal="center" wrapText="1"/>
    </xf>
    <xf numFmtId="4" fontId="4" fillId="0" borderId="14" xfId="0" applyNumberFormat="1" applyFont="1" applyBorder="1" applyAlignment="1">
      <alignment horizontal="right" wrapText="1"/>
    </xf>
    <xf numFmtId="4" fontId="4" fillId="0" borderId="14" xfId="0" applyNumberFormat="1" applyFont="1" applyBorder="1" applyAlignment="1">
      <alignment wrapText="1"/>
    </xf>
    <xf numFmtId="170" fontId="4" fillId="0" borderId="14" xfId="404" applyNumberFormat="1" applyFont="1" applyBorder="1" applyAlignment="1">
      <alignment horizontal="center" vertical="top" wrapText="1"/>
    </xf>
    <xf numFmtId="49" fontId="4" fillId="0" borderId="14" xfId="404" applyNumberFormat="1" applyFont="1" applyBorder="1" applyAlignment="1">
      <alignment horizontal="center" vertical="top" wrapText="1"/>
    </xf>
    <xf numFmtId="1" fontId="4" fillId="0" borderId="14" xfId="0" applyNumberFormat="1" applyFont="1" applyBorder="1" applyAlignment="1">
      <alignment vertical="top" wrapText="1"/>
    </xf>
    <xf numFmtId="1" fontId="4" fillId="0" borderId="14" xfId="0" applyNumberFormat="1" applyFont="1" applyBorder="1" applyAlignment="1">
      <alignment horizontal="center" vertical="top" wrapText="1"/>
    </xf>
    <xf numFmtId="49" fontId="4" fillId="0" borderId="28" xfId="0" applyNumberFormat="1" applyFont="1" applyBorder="1" applyAlignment="1">
      <alignment vertical="center" wrapText="1"/>
    </xf>
    <xf numFmtId="0" fontId="74" fillId="0" borderId="14" xfId="393" applyFont="1" applyBorder="1"/>
    <xf numFmtId="167" fontId="4" fillId="0" borderId="14" xfId="0" applyNumberFormat="1" applyFont="1" applyBorder="1" applyAlignment="1">
      <alignment horizontal="center" wrapText="1"/>
    </xf>
    <xf numFmtId="167" fontId="4" fillId="0" borderId="28" xfId="0" applyNumberFormat="1" applyFont="1" applyBorder="1" applyAlignment="1" applyProtection="1">
      <alignment wrapText="1"/>
      <protection locked="0"/>
    </xf>
    <xf numFmtId="2" fontId="4" fillId="0" borderId="0" xfId="0" applyNumberFormat="1" applyFont="1" applyAlignment="1">
      <alignment wrapText="1"/>
    </xf>
    <xf numFmtId="3" fontId="4" fillId="0" borderId="28" xfId="0" applyNumberFormat="1" applyFont="1" applyBorder="1" applyAlignment="1" applyProtection="1">
      <alignment wrapText="1"/>
      <protection locked="0"/>
    </xf>
    <xf numFmtId="3" fontId="4" fillId="0" borderId="14" xfId="0" applyNumberFormat="1" applyFont="1" applyBorder="1" applyAlignment="1">
      <alignment wrapText="1"/>
    </xf>
    <xf numFmtId="0" fontId="4" fillId="0" borderId="14" xfId="404" applyFont="1" applyBorder="1" applyAlignment="1">
      <alignment horizontal="center" vertical="top" wrapText="1"/>
    </xf>
    <xf numFmtId="2" fontId="4" fillId="0" borderId="14" xfId="0" applyNumberFormat="1" applyFont="1" applyBorder="1" applyAlignment="1">
      <alignment horizontal="center" wrapText="1"/>
    </xf>
    <xf numFmtId="3" fontId="4" fillId="0" borderId="14" xfId="0" applyNumberFormat="1" applyFont="1" applyBorder="1" applyAlignment="1" applyProtection="1">
      <alignment wrapText="1"/>
      <protection locked="0"/>
    </xf>
    <xf numFmtId="2" fontId="4" fillId="0" borderId="14" xfId="0" applyNumberFormat="1" applyFont="1" applyBorder="1" applyAlignment="1">
      <alignment wrapText="1"/>
    </xf>
    <xf numFmtId="0" fontId="74" fillId="0" borderId="14" xfId="0" applyFont="1" applyBorder="1"/>
    <xf numFmtId="2" fontId="4" fillId="0" borderId="20" xfId="382" applyNumberFormat="1" applyFont="1" applyBorder="1" applyAlignment="1">
      <alignment horizontal="left" wrapText="1"/>
    </xf>
    <xf numFmtId="166" fontId="4" fillId="0" borderId="14" xfId="0" applyNumberFormat="1" applyFont="1" applyBorder="1" applyAlignment="1">
      <alignment horizontal="center" wrapText="1"/>
    </xf>
    <xf numFmtId="3" fontId="4" fillId="0" borderId="14" xfId="0" applyNumberFormat="1" applyFont="1" applyBorder="1" applyAlignment="1">
      <alignment horizontal="right" wrapText="1"/>
    </xf>
    <xf numFmtId="166" fontId="74" fillId="0" borderId="14" xfId="0" applyNumberFormat="1" applyFont="1" applyBorder="1"/>
    <xf numFmtId="171" fontId="4" fillId="0" borderId="14" xfId="0" applyNumberFormat="1" applyFont="1" applyBorder="1" applyAlignment="1">
      <alignment horizontal="center" wrapText="1"/>
    </xf>
    <xf numFmtId="1" fontId="29" fillId="0" borderId="14" xfId="0" applyNumberFormat="1" applyFont="1" applyBorder="1" applyAlignment="1">
      <alignment vertical="top" wrapText="1"/>
    </xf>
    <xf numFmtId="169" fontId="37" fillId="0" borderId="14" xfId="0" applyNumberFormat="1" applyFont="1" applyBorder="1" applyAlignment="1">
      <alignment horizontal="left" vertical="top"/>
    </xf>
    <xf numFmtId="1" fontId="37" fillId="0" borderId="14" xfId="0" applyNumberFormat="1" applyFont="1" applyBorder="1" applyAlignment="1">
      <alignment horizontal="left" wrapText="1"/>
    </xf>
    <xf numFmtId="1" fontId="5" fillId="0" borderId="27" xfId="366" applyNumberFormat="1" applyFont="1" applyBorder="1" applyAlignment="1">
      <alignment horizontal="center" vertical="center" wrapText="1"/>
    </xf>
    <xf numFmtId="49" fontId="5" fillId="0" borderId="27" xfId="366" applyNumberFormat="1" applyFont="1" applyBorder="1" applyAlignment="1">
      <alignment horizontal="center" vertical="center" wrapText="1"/>
    </xf>
    <xf numFmtId="0" fontId="5" fillId="0" borderId="27" xfId="366" applyFont="1" applyBorder="1" applyAlignment="1">
      <alignment horizontal="left" vertical="center" wrapText="1"/>
    </xf>
    <xf numFmtId="0" fontId="5" fillId="0" borderId="27" xfId="366" applyFont="1" applyBorder="1" applyAlignment="1">
      <alignment horizontal="center" vertical="center" wrapText="1"/>
    </xf>
    <xf numFmtId="4" fontId="5" fillId="0" borderId="27" xfId="366" applyNumberFormat="1" applyFont="1" applyBorder="1" applyAlignment="1">
      <alignment horizontal="right" vertical="center" wrapText="1"/>
    </xf>
    <xf numFmtId="0" fontId="4" fillId="0" borderId="11" xfId="0" applyFont="1" applyBorder="1" applyAlignment="1">
      <alignment horizontal="left" vertical="top" wrapText="1"/>
    </xf>
    <xf numFmtId="0" fontId="4" fillId="0" borderId="19" xfId="0" applyFont="1" applyBorder="1" applyAlignment="1">
      <alignment horizontal="left" vertical="top" wrapText="1"/>
    </xf>
    <xf numFmtId="2" fontId="4" fillId="0" borderId="10" xfId="0" applyNumberFormat="1" applyFont="1" applyFill="1" applyBorder="1" applyAlignment="1">
      <alignment horizontal="center" vertical="center" wrapText="1"/>
    </xf>
    <xf numFmtId="4" fontId="6" fillId="0" borderId="30" xfId="0" applyNumberFormat="1" applyFont="1" applyFill="1" applyBorder="1" applyAlignment="1">
      <alignment vertical="center"/>
    </xf>
    <xf numFmtId="0" fontId="7" fillId="0" borderId="33" xfId="0" applyFont="1" applyFill="1" applyBorder="1"/>
    <xf numFmtId="0" fontId="13" fillId="0" borderId="0" xfId="417" applyFont="1" applyBorder="1" applyAlignment="1">
      <alignment horizontal="center" vertical="center" wrapText="1"/>
    </xf>
    <xf numFmtId="4" fontId="6" fillId="0" borderId="34" xfId="418" applyNumberFormat="1" applyFont="1" applyBorder="1" applyAlignment="1">
      <alignment vertical="center"/>
    </xf>
    <xf numFmtId="4" fontId="78" fillId="0" borderId="30" xfId="417" applyNumberFormat="1" applyBorder="1"/>
    <xf numFmtId="4" fontId="5" fillId="27" borderId="10" xfId="392" applyNumberFormat="1" applyFont="1" applyFill="1" applyBorder="1" applyAlignment="1">
      <alignment vertical="center"/>
    </xf>
    <xf numFmtId="4" fontId="6" fillId="0" borderId="10" xfId="0" applyNumberFormat="1" applyFont="1" applyBorder="1" applyAlignment="1">
      <alignment vertical="center" wrapText="1"/>
    </xf>
    <xf numFmtId="4" fontId="28" fillId="0" borderId="10" xfId="0" applyNumberFormat="1" applyFont="1" applyBorder="1"/>
    <xf numFmtId="0" fontId="17" fillId="0" borderId="10" xfId="414" applyFont="1" applyBorder="1" applyAlignment="1"/>
    <xf numFmtId="0" fontId="17" fillId="0" borderId="11" xfId="414" applyFont="1" applyBorder="1" applyAlignment="1"/>
    <xf numFmtId="0" fontId="17" fillId="0" borderId="12" xfId="414" applyFont="1" applyBorder="1" applyAlignment="1"/>
    <xf numFmtId="0" fontId="17" fillId="0" borderId="13" xfId="414" applyFont="1" applyBorder="1" applyAlignment="1"/>
    <xf numFmtId="0" fontId="18" fillId="0" borderId="0" xfId="0" applyFont="1" applyBorder="1" applyAlignment="1">
      <alignment horizontal="center" vertical="center" wrapText="1"/>
    </xf>
    <xf numFmtId="0" fontId="18" fillId="0" borderId="0" xfId="0" applyFont="1" applyBorder="1" applyAlignment="1">
      <alignment horizontal="center" vertical="center"/>
    </xf>
    <xf numFmtId="0" fontId="20" fillId="0" borderId="0" xfId="0" applyFont="1" applyBorder="1" applyAlignment="1">
      <alignment horizontal="center" vertical="center" wrapText="1"/>
    </xf>
    <xf numFmtId="0" fontId="19" fillId="0" borderId="0" xfId="0" applyFont="1" applyBorder="1" applyAlignment="1">
      <alignment horizontal="center" vertical="center" wrapText="1"/>
    </xf>
    <xf numFmtId="0" fontId="6" fillId="0" borderId="0" xfId="0" applyFont="1" applyFill="1" applyBorder="1" applyAlignment="1">
      <alignment horizontal="right"/>
    </xf>
    <xf numFmtId="4" fontId="6" fillId="0" borderId="22" xfId="0" applyNumberFormat="1" applyFont="1" applyFill="1" applyBorder="1" applyAlignment="1">
      <alignment horizontal="right" vertical="center"/>
    </xf>
    <xf numFmtId="4" fontId="6" fillId="0" borderId="32" xfId="0" applyNumberFormat="1" applyFont="1" applyFill="1" applyBorder="1" applyAlignment="1">
      <alignment horizontal="right" vertical="center"/>
    </xf>
    <xf numFmtId="0" fontId="6" fillId="0" borderId="30" xfId="0" applyFont="1" applyFill="1" applyBorder="1" applyAlignment="1">
      <alignment horizontal="right" vertical="center" wrapText="1"/>
    </xf>
    <xf numFmtId="0" fontId="38" fillId="0" borderId="31" xfId="0" applyFont="1" applyFill="1" applyBorder="1" applyAlignment="1">
      <alignment horizontal="right" vertical="center" wrapText="1"/>
    </xf>
    <xf numFmtId="0" fontId="38" fillId="0" borderId="29" xfId="0" applyFont="1" applyFill="1" applyBorder="1" applyAlignment="1">
      <alignment horizontal="right" vertical="center" wrapText="1"/>
    </xf>
    <xf numFmtId="4" fontId="21" fillId="0" borderId="14" xfId="0" applyNumberFormat="1" applyFont="1" applyFill="1" applyBorder="1" applyAlignment="1">
      <alignment horizontal="center" vertical="center" wrapText="1"/>
    </xf>
    <xf numFmtId="0" fontId="21" fillId="26" borderId="11" xfId="415" applyFont="1" applyFill="1" applyBorder="1" applyAlignment="1">
      <alignment horizontal="left" vertical="center" wrapText="1"/>
    </xf>
    <xf numFmtId="0" fontId="21" fillId="26" borderId="12" xfId="415" applyFont="1" applyFill="1" applyBorder="1" applyAlignment="1">
      <alignment horizontal="left" vertical="center" wrapText="1"/>
    </xf>
    <xf numFmtId="0" fontId="6" fillId="0" borderId="11" xfId="0" applyFont="1" applyFill="1" applyBorder="1" applyAlignment="1">
      <alignment horizontal="left"/>
    </xf>
    <xf numFmtId="0" fontId="6" fillId="0" borderId="12" xfId="0" applyFont="1" applyFill="1" applyBorder="1" applyAlignment="1">
      <alignment horizontal="left"/>
    </xf>
    <xf numFmtId="0" fontId="10" fillId="0" borderId="12" xfId="0" applyFont="1" applyFill="1" applyBorder="1" applyAlignment="1">
      <alignment horizontal="left"/>
    </xf>
    <xf numFmtId="0" fontId="10" fillId="0" borderId="11" xfId="0" applyFont="1" applyFill="1" applyBorder="1" applyAlignment="1">
      <alignment horizontal="left" vertical="center" wrapText="1"/>
    </xf>
    <xf numFmtId="0" fontId="38" fillId="0" borderId="12" xfId="0" applyFont="1" applyFill="1" applyBorder="1" applyAlignment="1">
      <alignment wrapText="1"/>
    </xf>
    <xf numFmtId="0" fontId="38" fillId="0" borderId="13" xfId="0" applyFont="1" applyFill="1" applyBorder="1" applyAlignment="1">
      <alignment wrapText="1"/>
    </xf>
    <xf numFmtId="4" fontId="6" fillId="0" borderId="11" xfId="0" applyNumberFormat="1" applyFont="1" applyFill="1" applyBorder="1" applyAlignment="1">
      <alignment horizontal="right" vertical="center"/>
    </xf>
    <xf numFmtId="4" fontId="6" fillId="0" borderId="13" xfId="0" applyNumberFormat="1" applyFont="1" applyFill="1" applyBorder="1" applyAlignment="1">
      <alignment horizontal="right" vertical="center"/>
    </xf>
    <xf numFmtId="0" fontId="10" fillId="0" borderId="11" xfId="0" applyFont="1" applyFill="1" applyBorder="1" applyAlignment="1">
      <alignment horizontal="left" vertical="center"/>
    </xf>
    <xf numFmtId="0" fontId="38" fillId="0" borderId="12" xfId="0" applyFont="1" applyFill="1" applyBorder="1" applyAlignment="1"/>
    <xf numFmtId="0" fontId="38" fillId="0" borderId="13" xfId="0" applyFont="1" applyFill="1" applyBorder="1" applyAlignment="1"/>
    <xf numFmtId="0" fontId="10" fillId="0" borderId="11" xfId="0" applyFont="1" applyFill="1" applyBorder="1" applyAlignment="1">
      <alignment horizontal="center" vertical="center"/>
    </xf>
    <xf numFmtId="0" fontId="10" fillId="0" borderId="12" xfId="0" applyFont="1" applyFill="1" applyBorder="1" applyAlignment="1">
      <alignment horizontal="center" vertical="center"/>
    </xf>
    <xf numFmtId="0" fontId="9" fillId="0" borderId="11" xfId="418" applyFont="1" applyBorder="1" applyAlignment="1">
      <alignment horizontal="center" vertical="center"/>
    </xf>
    <xf numFmtId="0" fontId="9" fillId="0" borderId="12" xfId="418" applyFont="1" applyBorder="1" applyAlignment="1">
      <alignment horizontal="center" vertical="center"/>
    </xf>
    <xf numFmtId="0" fontId="9" fillId="0" borderId="13" xfId="418" applyFont="1" applyBorder="1" applyAlignment="1">
      <alignment horizontal="center" vertical="center"/>
    </xf>
    <xf numFmtId="0" fontId="10" fillId="0" borderId="11" xfId="418" applyFont="1" applyBorder="1" applyAlignment="1">
      <alignment horizontal="left" vertical="center"/>
    </xf>
    <xf numFmtId="0" fontId="10" fillId="0" borderId="12" xfId="418" applyFont="1" applyBorder="1" applyAlignment="1">
      <alignment horizontal="left" vertical="center"/>
    </xf>
    <xf numFmtId="0" fontId="10" fillId="0" borderId="13" xfId="418" applyFont="1" applyBorder="1" applyAlignment="1">
      <alignment horizontal="left" vertical="center"/>
    </xf>
    <xf numFmtId="4" fontId="21" fillId="0" borderId="16" xfId="418" applyNumberFormat="1" applyFont="1" applyBorder="1" applyAlignment="1">
      <alignment horizontal="center" vertical="center" wrapText="1"/>
    </xf>
    <xf numFmtId="4" fontId="21" fillId="0" borderId="19" xfId="418" applyNumberFormat="1" applyFont="1" applyBorder="1" applyAlignment="1">
      <alignment horizontal="center" vertical="center" wrapText="1"/>
    </xf>
    <xf numFmtId="0" fontId="40" fillId="0" borderId="13" xfId="418" applyBorder="1" applyAlignment="1">
      <alignment wrapText="1"/>
    </xf>
    <xf numFmtId="0" fontId="6" fillId="0" borderId="11" xfId="418" applyFont="1" applyBorder="1" applyAlignment="1">
      <alignment horizontal="left"/>
    </xf>
    <xf numFmtId="0" fontId="6" fillId="0" borderId="12" xfId="418" applyFont="1" applyBorder="1" applyAlignment="1">
      <alignment horizontal="left"/>
    </xf>
    <xf numFmtId="0" fontId="6" fillId="0" borderId="13" xfId="418" applyFont="1" applyBorder="1" applyAlignment="1">
      <alignment horizontal="left"/>
    </xf>
    <xf numFmtId="0" fontId="6" fillId="0" borderId="10" xfId="418" applyFont="1" applyFill="1" applyBorder="1" applyAlignment="1">
      <alignment horizontal="left"/>
    </xf>
    <xf numFmtId="0" fontId="6" fillId="0" borderId="13" xfId="418" applyFont="1" applyFill="1" applyBorder="1" applyAlignment="1">
      <alignment horizontal="left"/>
    </xf>
    <xf numFmtId="4" fontId="10" fillId="0" borderId="11" xfId="418" applyNumberFormat="1" applyFont="1" applyBorder="1" applyAlignment="1">
      <alignment horizontal="right" vertical="center"/>
    </xf>
    <xf numFmtId="4" fontId="10" fillId="0" borderId="13" xfId="418" applyNumberFormat="1" applyFont="1" applyBorder="1" applyAlignment="1">
      <alignment horizontal="right" vertical="center"/>
    </xf>
    <xf numFmtId="0" fontId="6" fillId="0" borderId="0" xfId="418" applyFont="1" applyAlignment="1">
      <alignment horizontal="right"/>
    </xf>
    <xf numFmtId="4" fontId="6" fillId="0" borderId="0" xfId="418" applyNumberFormat="1" applyFont="1" applyAlignment="1">
      <alignment horizontal="right" vertical="center"/>
    </xf>
    <xf numFmtId="4" fontId="10" fillId="0" borderId="23" xfId="418" applyNumberFormat="1" applyFont="1" applyBorder="1" applyAlignment="1">
      <alignment horizontal="right" vertical="center"/>
    </xf>
    <xf numFmtId="0" fontId="13" fillId="0" borderId="30" xfId="418" applyFont="1" applyBorder="1" applyAlignment="1">
      <alignment horizontal="right" vertical="center" wrapText="1"/>
    </xf>
    <xf numFmtId="0" fontId="13" fillId="0" borderId="31" xfId="418" applyFont="1" applyBorder="1" applyAlignment="1">
      <alignment horizontal="right" vertical="center" wrapText="1"/>
    </xf>
    <xf numFmtId="0" fontId="13" fillId="0" borderId="29" xfId="418" applyFont="1" applyBorder="1" applyAlignment="1">
      <alignment horizontal="right" vertical="center" wrapText="1"/>
    </xf>
    <xf numFmtId="0" fontId="10" fillId="0" borderId="11" xfId="418" applyFont="1" applyBorder="1" applyAlignment="1">
      <alignment horizontal="left" vertical="center" wrapText="1"/>
    </xf>
    <xf numFmtId="0" fontId="10" fillId="0" borderId="12" xfId="418" applyFont="1" applyBorder="1" applyAlignment="1">
      <alignment horizontal="left" vertical="center" wrapText="1"/>
    </xf>
    <xf numFmtId="0" fontId="10" fillId="0" borderId="13" xfId="418" applyFont="1" applyBorder="1" applyAlignment="1">
      <alignment horizontal="left" vertical="center" wrapText="1"/>
    </xf>
    <xf numFmtId="0" fontId="21" fillId="26" borderId="10" xfId="415" applyFont="1" applyFill="1" applyBorder="1" applyAlignment="1">
      <alignment horizontal="left" vertical="center" wrapText="1"/>
    </xf>
    <xf numFmtId="0" fontId="0" fillId="0" borderId="10" xfId="0" applyBorder="1" applyAlignment="1">
      <alignment wrapText="1"/>
    </xf>
    <xf numFmtId="4" fontId="21" fillId="0" borderId="10" xfId="0" applyNumberFormat="1" applyFont="1" applyBorder="1" applyAlignment="1">
      <alignment horizontal="center" vertical="center" wrapText="1"/>
    </xf>
    <xf numFmtId="0" fontId="6" fillId="0" borderId="0" xfId="0" applyFont="1" applyBorder="1" applyAlignment="1">
      <alignment horizontal="right"/>
    </xf>
    <xf numFmtId="4" fontId="6" fillId="0" borderId="0" xfId="0" applyNumberFormat="1" applyFont="1" applyBorder="1" applyAlignment="1">
      <alignment horizontal="right" vertical="center"/>
    </xf>
    <xf numFmtId="0" fontId="9" fillId="0" borderId="10" xfId="0" applyFont="1" applyBorder="1" applyAlignment="1">
      <alignment horizontal="center" vertical="center"/>
    </xf>
    <xf numFmtId="0" fontId="10" fillId="0" borderId="10" xfId="0" applyFont="1" applyFill="1" applyBorder="1" applyAlignment="1">
      <alignment horizontal="left" vertical="center" wrapText="1"/>
    </xf>
    <xf numFmtId="0" fontId="10" fillId="0" borderId="10" xfId="0" applyFont="1" applyFill="1" applyBorder="1" applyAlignment="1">
      <alignment horizontal="left" vertical="center"/>
    </xf>
    <xf numFmtId="4" fontId="6" fillId="0" borderId="10" xfId="0" applyNumberFormat="1" applyFont="1" applyBorder="1" applyAlignment="1">
      <alignment horizontal="right" vertical="center"/>
    </xf>
    <xf numFmtId="0" fontId="13" fillId="0" borderId="10" xfId="0" applyFont="1" applyBorder="1" applyAlignment="1">
      <alignment horizontal="right" vertical="center" wrapText="1"/>
    </xf>
    <xf numFmtId="4" fontId="32" fillId="0" borderId="10" xfId="414" applyNumberFormat="1" applyFont="1" applyBorder="1" applyAlignment="1">
      <alignment horizontal="right"/>
    </xf>
    <xf numFmtId="0" fontId="32" fillId="0" borderId="10" xfId="414" applyFont="1" applyBorder="1" applyAlignment="1">
      <alignment horizontal="right"/>
    </xf>
    <xf numFmtId="0" fontId="4" fillId="0" borderId="12" xfId="397" applyFont="1" applyFill="1" applyBorder="1" applyAlignment="1">
      <alignment horizontal="left" vertical="top" wrapText="1"/>
    </xf>
    <xf numFmtId="0" fontId="4" fillId="0" borderId="13" xfId="397" applyFont="1" applyFill="1" applyBorder="1" applyAlignment="1">
      <alignment horizontal="left" vertical="top" wrapText="1"/>
    </xf>
    <xf numFmtId="0" fontId="32" fillId="0" borderId="10" xfId="414" applyFont="1" applyBorder="1" applyAlignment="1">
      <alignment horizontal="center" vertical="top" wrapText="1"/>
    </xf>
    <xf numFmtId="0" fontId="4" fillId="0" borderId="10" xfId="397" applyNumberFormat="1" applyFont="1" applyFill="1" applyBorder="1" applyAlignment="1">
      <alignment horizontal="right"/>
    </xf>
    <xf numFmtId="167" fontId="4" fillId="0" borderId="15" xfId="365" applyNumberFormat="1" applyFont="1" applyFill="1" applyBorder="1" applyAlignment="1" applyProtection="1">
      <alignment horizontal="right"/>
      <protection locked="0"/>
    </xf>
    <xf numFmtId="167" fontId="4" fillId="0" borderId="14" xfId="365" applyNumberFormat="1" applyFont="1" applyFill="1" applyBorder="1" applyAlignment="1" applyProtection="1">
      <alignment horizontal="right"/>
      <protection locked="0"/>
    </xf>
    <xf numFmtId="167" fontId="4" fillId="0" borderId="16" xfId="365" applyNumberFormat="1" applyFont="1" applyFill="1" applyBorder="1" applyAlignment="1" applyProtection="1">
      <alignment horizontal="right"/>
      <protection locked="0"/>
    </xf>
    <xf numFmtId="0" fontId="32" fillId="0" borderId="10" xfId="414" applyFont="1" applyBorder="1" applyAlignment="1">
      <alignment horizontal="left" vertical="top" wrapText="1"/>
    </xf>
    <xf numFmtId="0" fontId="5" fillId="27" borderId="11" xfId="392" applyFont="1" applyFill="1" applyBorder="1" applyAlignment="1">
      <alignment horizontal="center" vertical="center" wrapText="1"/>
    </xf>
    <xf numFmtId="0" fontId="5" fillId="27" borderId="13" xfId="392" applyFont="1" applyFill="1" applyBorder="1" applyAlignment="1">
      <alignment horizontal="center" vertical="center" wrapText="1"/>
    </xf>
    <xf numFmtId="0" fontId="6" fillId="0" borderId="11" xfId="392" applyFont="1" applyBorder="1" applyAlignment="1">
      <alignment horizontal="center" vertical="top" wrapText="1"/>
    </xf>
    <xf numFmtId="0" fontId="6" fillId="0" borderId="13" xfId="392" applyFont="1" applyBorder="1" applyAlignment="1">
      <alignment horizontal="center" vertical="top" wrapText="1"/>
    </xf>
    <xf numFmtId="0" fontId="74" fillId="0" borderId="19" xfId="408" applyFont="1" applyBorder="1" applyAlignment="1">
      <alignment horizontal="left" vertical="top" wrapText="1"/>
    </xf>
    <xf numFmtId="0" fontId="74" fillId="0" borderId="17" xfId="408" applyFont="1" applyBorder="1" applyAlignment="1">
      <alignment horizontal="left" vertical="top" wrapText="1"/>
    </xf>
    <xf numFmtId="0" fontId="4" fillId="0" borderId="11" xfId="392" applyFont="1" applyBorder="1" applyAlignment="1">
      <alignment horizontal="left" vertical="top" wrapText="1"/>
    </xf>
    <xf numFmtId="0" fontId="4" fillId="0" borderId="13" xfId="392" applyFont="1" applyBorder="1" applyAlignment="1">
      <alignment horizontal="left" vertical="top" wrapText="1"/>
    </xf>
    <xf numFmtId="0" fontId="17" fillId="0" borderId="10" xfId="414" applyFont="1" applyBorder="1" applyAlignment="1">
      <alignment horizontal="left" vertical="top" wrapText="1"/>
    </xf>
    <xf numFmtId="0" fontId="6" fillId="0" borderId="12" xfId="392" applyFont="1" applyBorder="1" applyAlignment="1">
      <alignment horizontal="center" vertical="top" wrapText="1"/>
    </xf>
    <xf numFmtId="0" fontId="4" fillId="0" borderId="11" xfId="392" applyFont="1" applyBorder="1" applyAlignment="1">
      <alignment horizontal="left" vertical="center"/>
    </xf>
    <xf numFmtId="0" fontId="4" fillId="0" borderId="13" xfId="392" applyFont="1" applyBorder="1" applyAlignment="1">
      <alignment horizontal="left" vertical="center"/>
    </xf>
    <xf numFmtId="10" fontId="4" fillId="24" borderId="11" xfId="412" applyNumberFormat="1" applyFont="1" applyFill="1" applyBorder="1" applyAlignment="1">
      <alignment horizontal="left" vertical="top" wrapText="1"/>
    </xf>
    <xf numFmtId="10" fontId="4" fillId="24" borderId="13" xfId="412" applyNumberFormat="1" applyFont="1" applyFill="1" applyBorder="1" applyAlignment="1">
      <alignment horizontal="left" vertical="top" wrapText="1"/>
    </xf>
    <xf numFmtId="0" fontId="15" fillId="0" borderId="15" xfId="397" applyFont="1" applyFill="1" applyBorder="1" applyAlignment="1">
      <alignment horizontal="center" vertical="top" wrapText="1"/>
    </xf>
    <xf numFmtId="0" fontId="15" fillId="0" borderId="14" xfId="397" applyFont="1" applyFill="1" applyBorder="1" applyAlignment="1">
      <alignment horizontal="center" vertical="top" wrapText="1"/>
    </xf>
    <xf numFmtId="0" fontId="15" fillId="0" borderId="16" xfId="397" applyFont="1" applyFill="1" applyBorder="1" applyAlignment="1">
      <alignment horizontal="center" vertical="top" wrapText="1"/>
    </xf>
    <xf numFmtId="0" fontId="4" fillId="0" borderId="11" xfId="390" applyFont="1" applyBorder="1" applyAlignment="1">
      <alignment horizontal="left" vertical="top" wrapText="1"/>
    </xf>
    <xf numFmtId="0" fontId="4" fillId="0" borderId="13" xfId="390" applyFont="1" applyBorder="1" applyAlignment="1">
      <alignment horizontal="left" vertical="top" wrapText="1"/>
    </xf>
    <xf numFmtId="0" fontId="4" fillId="0" borderId="10" xfId="397" applyFont="1" applyFill="1" applyBorder="1" applyAlignment="1">
      <alignment horizontal="left" vertical="top" wrapText="1"/>
    </xf>
    <xf numFmtId="4" fontId="36" fillId="0" borderId="17" xfId="397" applyNumberFormat="1" applyFont="1" applyBorder="1" applyAlignment="1">
      <alignment horizontal="center" vertical="center" wrapText="1"/>
    </xf>
    <xf numFmtId="0" fontId="36" fillId="26" borderId="11" xfId="416" applyFont="1" applyFill="1" applyBorder="1" applyAlignment="1">
      <alignment horizontal="left" vertical="center" wrapText="1"/>
    </xf>
    <xf numFmtId="0" fontId="36" fillId="26" borderId="12" xfId="416" applyFont="1" applyFill="1" applyBorder="1" applyAlignment="1">
      <alignment horizontal="left" vertical="center" wrapText="1"/>
    </xf>
    <xf numFmtId="0" fontId="27" fillId="0" borderId="13" xfId="397" applyFont="1" applyBorder="1" applyAlignment="1">
      <alignment wrapText="1"/>
    </xf>
    <xf numFmtId="0" fontId="4" fillId="0" borderId="11" xfId="397" applyFont="1" applyFill="1" applyBorder="1" applyAlignment="1">
      <alignment horizontal="left" vertical="top" wrapText="1"/>
    </xf>
    <xf numFmtId="0" fontId="6" fillId="0" borderId="11" xfId="416" applyFont="1" applyBorder="1" applyAlignment="1">
      <alignment horizontal="center" vertical="top" wrapText="1"/>
    </xf>
    <xf numFmtId="0" fontId="6" fillId="0" borderId="13" xfId="416" applyFont="1" applyBorder="1" applyAlignment="1">
      <alignment horizontal="center" vertical="top" wrapText="1"/>
    </xf>
    <xf numFmtId="0" fontId="4" fillId="0" borderId="15" xfId="397" quotePrefix="1" applyFont="1" applyFill="1" applyBorder="1" applyAlignment="1">
      <alignment horizontal="center" vertical="top" wrapText="1"/>
    </xf>
    <xf numFmtId="0" fontId="4" fillId="0" borderId="14" xfId="397" applyFont="1" applyFill="1" applyBorder="1" applyAlignment="1">
      <alignment horizontal="center" vertical="top" wrapText="1"/>
    </xf>
    <xf numFmtId="0" fontId="4" fillId="0" borderId="16" xfId="397" applyFont="1" applyFill="1" applyBorder="1" applyAlignment="1">
      <alignment horizontal="center" vertical="top" wrapText="1"/>
    </xf>
    <xf numFmtId="4" fontId="4" fillId="0" borderId="15" xfId="397" applyNumberFormat="1" applyFont="1" applyFill="1" applyBorder="1" applyAlignment="1">
      <alignment horizontal="right"/>
    </xf>
    <xf numFmtId="4" fontId="4" fillId="0" borderId="14" xfId="397" applyNumberFormat="1" applyFont="1" applyFill="1" applyBorder="1" applyAlignment="1">
      <alignment horizontal="right"/>
    </xf>
    <xf numFmtId="4" fontId="4" fillId="0" borderId="16" xfId="397" applyNumberFormat="1" applyFont="1" applyFill="1" applyBorder="1" applyAlignment="1">
      <alignment horizontal="right"/>
    </xf>
    <xf numFmtId="165" fontId="4" fillId="0" borderId="10" xfId="397" applyNumberFormat="1" applyFont="1" applyFill="1" applyBorder="1" applyAlignment="1">
      <alignment horizontal="center" wrapText="1"/>
    </xf>
    <xf numFmtId="4" fontId="32" fillId="0" borderId="10" xfId="414" applyNumberFormat="1" applyFont="1" applyBorder="1" applyAlignment="1">
      <alignment horizontal="center" vertical="top" wrapText="1"/>
    </xf>
    <xf numFmtId="0" fontId="17" fillId="0" borderId="19" xfId="414" applyFont="1" applyBorder="1" applyAlignment="1">
      <alignment horizontal="center"/>
    </xf>
    <xf numFmtId="0" fontId="17" fillId="0" borderId="17" xfId="414" applyFont="1" applyBorder="1" applyAlignment="1">
      <alignment horizontal="center"/>
    </xf>
    <xf numFmtId="0" fontId="17" fillId="0" borderId="10" xfId="414" applyFont="1" applyBorder="1" applyAlignment="1">
      <alignment horizontal="left" vertical="top"/>
    </xf>
    <xf numFmtId="0" fontId="32" fillId="0" borderId="10" xfId="414" applyFont="1" applyBorder="1" applyAlignment="1">
      <alignment horizontal="center"/>
    </xf>
    <xf numFmtId="0" fontId="17" fillId="0" borderId="16" xfId="414" applyFont="1" applyBorder="1" applyAlignment="1">
      <alignment horizontal="center"/>
    </xf>
    <xf numFmtId="0" fontId="4" fillId="0" borderId="11" xfId="392" applyFont="1" applyFill="1" applyBorder="1" applyAlignment="1">
      <alignment horizontal="left" vertical="top" wrapText="1"/>
    </xf>
    <xf numFmtId="0" fontId="4" fillId="0" borderId="13" xfId="392" applyFont="1" applyBorder="1" applyAlignment="1">
      <alignment vertical="top"/>
    </xf>
    <xf numFmtId="0" fontId="32" fillId="0" borderId="10" xfId="414" applyFont="1" applyBorder="1" applyAlignment="1">
      <alignment horizontal="center" vertical="top"/>
    </xf>
    <xf numFmtId="0" fontId="4" fillId="0" borderId="13" xfId="392" applyFont="1" applyFill="1" applyBorder="1" applyAlignment="1">
      <alignment horizontal="left" vertical="top" wrapText="1"/>
    </xf>
    <xf numFmtId="0" fontId="17" fillId="0" borderId="11" xfId="414" applyFont="1" applyBorder="1" applyAlignment="1">
      <alignment horizontal="left" vertical="top" wrapText="1"/>
    </xf>
    <xf numFmtId="0" fontId="17" fillId="0" borderId="13" xfId="414" applyFont="1" applyBorder="1" applyAlignment="1">
      <alignment horizontal="left" vertical="top" wrapText="1"/>
    </xf>
    <xf numFmtId="0" fontId="4" fillId="0" borderId="10" xfId="392" applyFont="1" applyBorder="1" applyAlignment="1">
      <alignment horizontal="left" vertical="top" wrapText="1"/>
    </xf>
    <xf numFmtId="0" fontId="17" fillId="0" borderId="23" xfId="414" applyFont="1" applyBorder="1" applyAlignment="1">
      <alignment horizontal="left" vertical="top" wrapText="1"/>
    </xf>
    <xf numFmtId="0" fontId="17" fillId="0" borderId="24" xfId="414" applyFont="1" applyBorder="1" applyAlignment="1">
      <alignment horizontal="left" vertical="top" wrapText="1"/>
    </xf>
    <xf numFmtId="0" fontId="5" fillId="0" borderId="16" xfId="392" applyFont="1" applyBorder="1" applyAlignment="1">
      <alignment horizontal="center" vertical="top" wrapText="1"/>
    </xf>
    <xf numFmtId="0" fontId="5" fillId="0" borderId="19" xfId="392" applyFont="1" applyBorder="1" applyAlignment="1">
      <alignment horizontal="center" vertical="top" wrapText="1"/>
    </xf>
    <xf numFmtId="10" fontId="4" fillId="24" borderId="10" xfId="412" quotePrefix="1" applyNumberFormat="1" applyFont="1" applyFill="1" applyBorder="1" applyAlignment="1">
      <alignment horizontal="center" vertical="top" wrapText="1"/>
    </xf>
    <xf numFmtId="10" fontId="4" fillId="24" borderId="10" xfId="412" applyNumberFormat="1" applyFont="1" applyFill="1" applyBorder="1" applyAlignment="1">
      <alignment horizontal="center" vertical="top" wrapText="1"/>
    </xf>
    <xf numFmtId="49" fontId="4" fillId="0" borderId="10" xfId="392" applyNumberFormat="1" applyFont="1" applyBorder="1" applyAlignment="1">
      <alignment horizontal="center" vertical="top"/>
    </xf>
    <xf numFmtId="49" fontId="4" fillId="0" borderId="15" xfId="392" applyNumberFormat="1" applyFont="1" applyBorder="1" applyAlignment="1">
      <alignment horizontal="center" vertical="top"/>
    </xf>
    <xf numFmtId="49" fontId="4" fillId="0" borderId="14" xfId="392" applyNumberFormat="1" applyFont="1" applyBorder="1" applyAlignment="1">
      <alignment horizontal="center" vertical="top"/>
    </xf>
    <xf numFmtId="49" fontId="4" fillId="0" borderId="16" xfId="392" applyNumberFormat="1" applyFont="1" applyBorder="1" applyAlignment="1">
      <alignment horizontal="center" vertical="top"/>
    </xf>
    <xf numFmtId="10" fontId="4" fillId="24" borderId="15" xfId="412" quotePrefix="1" applyNumberFormat="1" applyFont="1" applyFill="1" applyBorder="1" applyAlignment="1">
      <alignment horizontal="center" vertical="top" wrapText="1"/>
    </xf>
    <xf numFmtId="10" fontId="4" fillId="24" borderId="14" xfId="412" applyNumberFormat="1" applyFont="1" applyFill="1" applyBorder="1" applyAlignment="1">
      <alignment horizontal="center" vertical="top" wrapText="1"/>
    </xf>
    <xf numFmtId="10" fontId="4" fillId="24" borderId="16" xfId="412" applyNumberFormat="1" applyFont="1" applyFill="1" applyBorder="1" applyAlignment="1">
      <alignment horizontal="center" vertical="top" wrapText="1"/>
    </xf>
    <xf numFmtId="0" fontId="74" fillId="0" borderId="10" xfId="408" applyFont="1" applyBorder="1" applyAlignment="1">
      <alignment horizontal="left" vertical="top" wrapText="1"/>
    </xf>
    <xf numFmtId="0" fontId="74" fillId="0" borderId="10" xfId="408" applyFont="1" applyBorder="1" applyAlignment="1">
      <alignment horizontal="left" vertical="top"/>
    </xf>
    <xf numFmtId="0" fontId="74" fillId="0" borderId="11" xfId="408" applyFont="1" applyBorder="1" applyAlignment="1">
      <alignment horizontal="left" vertical="top" wrapText="1"/>
    </xf>
    <xf numFmtId="0" fontId="74" fillId="0" borderId="13" xfId="408" applyFont="1" applyBorder="1" applyAlignment="1">
      <alignment horizontal="left" vertical="top" wrapText="1"/>
    </xf>
    <xf numFmtId="0" fontId="74" fillId="0" borderId="12" xfId="408" applyFont="1" applyBorder="1" applyAlignment="1">
      <alignment horizontal="left" vertical="top" wrapText="1"/>
    </xf>
    <xf numFmtId="49" fontId="4" fillId="0" borderId="15" xfId="392" applyNumberFormat="1" applyFont="1" applyBorder="1" applyAlignment="1">
      <alignment horizontal="center" vertical="top" wrapText="1"/>
    </xf>
    <xf numFmtId="0" fontId="4" fillId="0" borderId="10" xfId="392" applyFont="1" applyFill="1" applyBorder="1" applyAlignment="1">
      <alignment horizontal="left" vertical="top" wrapText="1"/>
    </xf>
    <xf numFmtId="10" fontId="4" fillId="25" borderId="15" xfId="392" quotePrefix="1" applyNumberFormat="1" applyFont="1" applyFill="1" applyBorder="1" applyAlignment="1">
      <alignment horizontal="center" vertical="top" wrapText="1"/>
    </xf>
    <xf numFmtId="10" fontId="4" fillId="25" borderId="14" xfId="392" applyNumberFormat="1" applyFont="1" applyFill="1" applyBorder="1" applyAlignment="1">
      <alignment horizontal="center" vertical="top" wrapText="1"/>
    </xf>
    <xf numFmtId="10" fontId="4" fillId="25" borderId="16" xfId="392" applyNumberFormat="1" applyFont="1" applyFill="1" applyBorder="1" applyAlignment="1">
      <alignment horizontal="center" vertical="top" wrapText="1"/>
    </xf>
    <xf numFmtId="49" fontId="4" fillId="0" borderId="15" xfId="390" applyNumberFormat="1" applyFont="1" applyBorder="1" applyAlignment="1">
      <alignment horizontal="center" vertical="top"/>
    </xf>
    <xf numFmtId="49" fontId="4" fillId="0" borderId="16" xfId="390" applyNumberFormat="1" applyFont="1" applyBorder="1" applyAlignment="1">
      <alignment horizontal="center" vertical="top"/>
    </xf>
    <xf numFmtId="4" fontId="36" fillId="0" borderId="19" xfId="0" applyNumberFormat="1" applyFont="1" applyBorder="1" applyAlignment="1">
      <alignment horizontal="center" vertical="center" wrapText="1"/>
    </xf>
    <xf numFmtId="4" fontId="36" fillId="0" borderId="17" xfId="0" applyNumberFormat="1" applyFont="1" applyBorder="1" applyAlignment="1">
      <alignment horizontal="center" vertical="center" wrapText="1"/>
    </xf>
    <xf numFmtId="4" fontId="36" fillId="0" borderId="21" xfId="0" applyNumberFormat="1" applyFont="1" applyBorder="1" applyAlignment="1">
      <alignment horizontal="center" vertical="center" wrapText="1"/>
    </xf>
    <xf numFmtId="0" fontId="36" fillId="26" borderId="11" xfId="415" applyFont="1" applyFill="1" applyBorder="1" applyAlignment="1">
      <alignment horizontal="left" vertical="center" wrapText="1"/>
    </xf>
    <xf numFmtId="0" fontId="36" fillId="26" borderId="12" xfId="415" applyFont="1" applyFill="1" applyBorder="1" applyAlignment="1">
      <alignment horizontal="left" vertical="center" wrapText="1"/>
    </xf>
    <xf numFmtId="0" fontId="75" fillId="0" borderId="13" xfId="0" applyFont="1" applyBorder="1" applyAlignment="1">
      <alignment wrapText="1"/>
    </xf>
    <xf numFmtId="4" fontId="6" fillId="0" borderId="11" xfId="365" applyNumberFormat="1" applyFont="1" applyBorder="1" applyAlignment="1">
      <alignment horizontal="right"/>
    </xf>
    <xf numFmtId="4" fontId="6" fillId="0" borderId="13" xfId="365" applyNumberFormat="1" applyFont="1" applyBorder="1" applyAlignment="1">
      <alignment horizontal="right"/>
    </xf>
    <xf numFmtId="0" fontId="6" fillId="0" borderId="11" xfId="365" applyFont="1" applyBorder="1" applyAlignment="1">
      <alignment horizontal="center" vertical="center"/>
    </xf>
    <xf numFmtId="0" fontId="6" fillId="0" borderId="12" xfId="365" applyFont="1" applyBorder="1" applyAlignment="1">
      <alignment horizontal="center" vertical="center"/>
    </xf>
    <xf numFmtId="0" fontId="6" fillId="0" borderId="13" xfId="365" applyFont="1" applyBorder="1" applyAlignment="1">
      <alignment horizontal="center" vertical="center"/>
    </xf>
    <xf numFmtId="4" fontId="6" fillId="0" borderId="11" xfId="365" applyNumberFormat="1" applyFont="1" applyFill="1" applyBorder="1" applyAlignment="1">
      <alignment horizontal="right"/>
    </xf>
    <xf numFmtId="4" fontId="6" fillId="0" borderId="13" xfId="365" applyNumberFormat="1" applyFont="1" applyFill="1" applyBorder="1" applyAlignment="1">
      <alignment horizontal="right"/>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xf numFmtId="4" fontId="6" fillId="0" borderId="11" xfId="365" applyNumberFormat="1" applyFont="1" applyBorder="1" applyAlignment="1">
      <alignment horizontal="center"/>
    </xf>
    <xf numFmtId="4" fontId="6" fillId="0" borderId="13" xfId="365" applyNumberFormat="1" applyFont="1" applyBorder="1" applyAlignment="1">
      <alignment horizontal="center"/>
    </xf>
    <xf numFmtId="0" fontId="4" fillId="0" borderId="11" xfId="365" applyFont="1" applyBorder="1" applyAlignment="1">
      <alignment horizontal="right"/>
    </xf>
    <xf numFmtId="0" fontId="6" fillId="0" borderId="12" xfId="365" applyFont="1" applyBorder="1" applyAlignment="1">
      <alignment horizontal="right"/>
    </xf>
    <xf numFmtId="0" fontId="6" fillId="0" borderId="13" xfId="365" applyFont="1" applyBorder="1" applyAlignment="1">
      <alignment horizontal="right"/>
    </xf>
    <xf numFmtId="0" fontId="6" fillId="0" borderId="11" xfId="365" applyFont="1" applyBorder="1" applyAlignment="1">
      <alignment horizontal="right"/>
    </xf>
  </cellXfs>
  <cellStyles count="473">
    <cellStyle name="20% - Accent1 2" xfId="1" xr:uid="{00000000-0005-0000-0000-000000000000}"/>
    <cellStyle name="20% - Accent1 2 2" xfId="2" xr:uid="{00000000-0005-0000-0000-000001000000}"/>
    <cellStyle name="20% - Accent1 2 3" xfId="3" xr:uid="{00000000-0005-0000-0000-000002000000}"/>
    <cellStyle name="20% - Accent1 3 2" xfId="4" xr:uid="{00000000-0005-0000-0000-000003000000}"/>
    <cellStyle name="20% - Accent1 3 3" xfId="5" xr:uid="{00000000-0005-0000-0000-000004000000}"/>
    <cellStyle name="20% - Accent1 4 2" xfId="6" xr:uid="{00000000-0005-0000-0000-000005000000}"/>
    <cellStyle name="20% - Accent1 4 3" xfId="7" xr:uid="{00000000-0005-0000-0000-000006000000}"/>
    <cellStyle name="20% - Accent1 5 2" xfId="8" xr:uid="{00000000-0005-0000-0000-000007000000}"/>
    <cellStyle name="20% - Accent1 5 3" xfId="9" xr:uid="{00000000-0005-0000-0000-000008000000}"/>
    <cellStyle name="20% - Accent2 2" xfId="10" xr:uid="{00000000-0005-0000-0000-000009000000}"/>
    <cellStyle name="20% - Accent2 2 2" xfId="11" xr:uid="{00000000-0005-0000-0000-00000A000000}"/>
    <cellStyle name="20% - Accent2 2 3" xfId="12" xr:uid="{00000000-0005-0000-0000-00000B000000}"/>
    <cellStyle name="20% - Accent2 3 2" xfId="13" xr:uid="{00000000-0005-0000-0000-00000C000000}"/>
    <cellStyle name="20% - Accent2 3 3" xfId="14" xr:uid="{00000000-0005-0000-0000-00000D000000}"/>
    <cellStyle name="20% - Accent2 4 2" xfId="15" xr:uid="{00000000-0005-0000-0000-00000E000000}"/>
    <cellStyle name="20% - Accent2 4 3" xfId="16" xr:uid="{00000000-0005-0000-0000-00000F000000}"/>
    <cellStyle name="20% - Accent2 5 2" xfId="17" xr:uid="{00000000-0005-0000-0000-000010000000}"/>
    <cellStyle name="20% - Accent2 5 3" xfId="18" xr:uid="{00000000-0005-0000-0000-000011000000}"/>
    <cellStyle name="20% - Accent3 2" xfId="19" xr:uid="{00000000-0005-0000-0000-000012000000}"/>
    <cellStyle name="20% - Accent3 2 2" xfId="20" xr:uid="{00000000-0005-0000-0000-000013000000}"/>
    <cellStyle name="20% - Accent3 2 3" xfId="21" xr:uid="{00000000-0005-0000-0000-000014000000}"/>
    <cellStyle name="20% - Accent3 3 2" xfId="22" xr:uid="{00000000-0005-0000-0000-000015000000}"/>
    <cellStyle name="20% - Accent3 3 3" xfId="23" xr:uid="{00000000-0005-0000-0000-000016000000}"/>
    <cellStyle name="20% - Accent3 4 2" xfId="24" xr:uid="{00000000-0005-0000-0000-000017000000}"/>
    <cellStyle name="20% - Accent3 4 3" xfId="25" xr:uid="{00000000-0005-0000-0000-000018000000}"/>
    <cellStyle name="20% - Accent3 5 2" xfId="26" xr:uid="{00000000-0005-0000-0000-000019000000}"/>
    <cellStyle name="20% - Accent3 5 3" xfId="27" xr:uid="{00000000-0005-0000-0000-00001A000000}"/>
    <cellStyle name="20% - Accent4 2" xfId="28" xr:uid="{00000000-0005-0000-0000-00001B000000}"/>
    <cellStyle name="20% - Accent4 2 2" xfId="29" xr:uid="{00000000-0005-0000-0000-00001C000000}"/>
    <cellStyle name="20% - Accent4 2 3" xfId="30" xr:uid="{00000000-0005-0000-0000-00001D000000}"/>
    <cellStyle name="20% - Accent4 3 2" xfId="31" xr:uid="{00000000-0005-0000-0000-00001E000000}"/>
    <cellStyle name="20% - Accent4 3 3" xfId="32" xr:uid="{00000000-0005-0000-0000-00001F000000}"/>
    <cellStyle name="20% - Accent4 4 2" xfId="33" xr:uid="{00000000-0005-0000-0000-000020000000}"/>
    <cellStyle name="20% - Accent4 4 3" xfId="34" xr:uid="{00000000-0005-0000-0000-000021000000}"/>
    <cellStyle name="20% - Accent4 5 2" xfId="35" xr:uid="{00000000-0005-0000-0000-000022000000}"/>
    <cellStyle name="20% - Accent4 5 3" xfId="36" xr:uid="{00000000-0005-0000-0000-000023000000}"/>
    <cellStyle name="20% - Accent5 2" xfId="37" xr:uid="{00000000-0005-0000-0000-000024000000}"/>
    <cellStyle name="20% - Accent5 2 2" xfId="38" xr:uid="{00000000-0005-0000-0000-000025000000}"/>
    <cellStyle name="20% - Accent5 2 3" xfId="39" xr:uid="{00000000-0005-0000-0000-000026000000}"/>
    <cellStyle name="20% - Accent5 3 2" xfId="40" xr:uid="{00000000-0005-0000-0000-000027000000}"/>
    <cellStyle name="20% - Accent5 3 3" xfId="41" xr:uid="{00000000-0005-0000-0000-000028000000}"/>
    <cellStyle name="20% - Accent5 4 2" xfId="42" xr:uid="{00000000-0005-0000-0000-000029000000}"/>
    <cellStyle name="20% - Accent5 4 3" xfId="43" xr:uid="{00000000-0005-0000-0000-00002A000000}"/>
    <cellStyle name="20% - Accent5 5 2" xfId="44" xr:uid="{00000000-0005-0000-0000-00002B000000}"/>
    <cellStyle name="20% - Accent5 5 3" xfId="45" xr:uid="{00000000-0005-0000-0000-00002C000000}"/>
    <cellStyle name="20% - Accent6 2" xfId="46" xr:uid="{00000000-0005-0000-0000-00002D000000}"/>
    <cellStyle name="20% - Accent6 2 2" xfId="47" xr:uid="{00000000-0005-0000-0000-00002E000000}"/>
    <cellStyle name="20% - Accent6 2 3" xfId="48" xr:uid="{00000000-0005-0000-0000-00002F000000}"/>
    <cellStyle name="20% - Accent6 3 2" xfId="49" xr:uid="{00000000-0005-0000-0000-000030000000}"/>
    <cellStyle name="20% - Accent6 3 3" xfId="50" xr:uid="{00000000-0005-0000-0000-000031000000}"/>
    <cellStyle name="20% - Accent6 4 2" xfId="51" xr:uid="{00000000-0005-0000-0000-000032000000}"/>
    <cellStyle name="20% - Accent6 4 3" xfId="52" xr:uid="{00000000-0005-0000-0000-000033000000}"/>
    <cellStyle name="20% - Accent6 5 2" xfId="53" xr:uid="{00000000-0005-0000-0000-000034000000}"/>
    <cellStyle name="20% - Accent6 5 3" xfId="54" xr:uid="{00000000-0005-0000-0000-000035000000}"/>
    <cellStyle name="40% - Accent1 2" xfId="55" xr:uid="{00000000-0005-0000-0000-000036000000}"/>
    <cellStyle name="40% - Accent1 2 2" xfId="56" xr:uid="{00000000-0005-0000-0000-000037000000}"/>
    <cellStyle name="40% - Accent1 2 3" xfId="57" xr:uid="{00000000-0005-0000-0000-000038000000}"/>
    <cellStyle name="40% - Accent1 3 2" xfId="58" xr:uid="{00000000-0005-0000-0000-000039000000}"/>
    <cellStyle name="40% - Accent1 3 3" xfId="59" xr:uid="{00000000-0005-0000-0000-00003A000000}"/>
    <cellStyle name="40% - Accent1 4 2" xfId="60" xr:uid="{00000000-0005-0000-0000-00003B000000}"/>
    <cellStyle name="40% - Accent1 4 3" xfId="61" xr:uid="{00000000-0005-0000-0000-00003C000000}"/>
    <cellStyle name="40% - Accent1 5 2" xfId="62" xr:uid="{00000000-0005-0000-0000-00003D000000}"/>
    <cellStyle name="40% - Accent1 5 3" xfId="63" xr:uid="{00000000-0005-0000-0000-00003E000000}"/>
    <cellStyle name="40% - Accent2 2" xfId="64" xr:uid="{00000000-0005-0000-0000-00003F000000}"/>
    <cellStyle name="40% - Accent2 2 2" xfId="65" xr:uid="{00000000-0005-0000-0000-000040000000}"/>
    <cellStyle name="40% - Accent2 2 3" xfId="66" xr:uid="{00000000-0005-0000-0000-000041000000}"/>
    <cellStyle name="40% - Accent2 3 2" xfId="67" xr:uid="{00000000-0005-0000-0000-000042000000}"/>
    <cellStyle name="40% - Accent2 3 3" xfId="68" xr:uid="{00000000-0005-0000-0000-000043000000}"/>
    <cellStyle name="40% - Accent2 4 2" xfId="69" xr:uid="{00000000-0005-0000-0000-000044000000}"/>
    <cellStyle name="40% - Accent2 4 3" xfId="70" xr:uid="{00000000-0005-0000-0000-000045000000}"/>
    <cellStyle name="40% - Accent2 5 2" xfId="71" xr:uid="{00000000-0005-0000-0000-000046000000}"/>
    <cellStyle name="40% - Accent2 5 3" xfId="72" xr:uid="{00000000-0005-0000-0000-000047000000}"/>
    <cellStyle name="40% - Accent3 2" xfId="73" xr:uid="{00000000-0005-0000-0000-000048000000}"/>
    <cellStyle name="40% - Accent3 2 2" xfId="74" xr:uid="{00000000-0005-0000-0000-000049000000}"/>
    <cellStyle name="40% - Accent3 2 3" xfId="75" xr:uid="{00000000-0005-0000-0000-00004A000000}"/>
    <cellStyle name="40% - Accent3 3 2" xfId="76" xr:uid="{00000000-0005-0000-0000-00004B000000}"/>
    <cellStyle name="40% - Accent3 3 3" xfId="77" xr:uid="{00000000-0005-0000-0000-00004C000000}"/>
    <cellStyle name="40% - Accent3 4 2" xfId="78" xr:uid="{00000000-0005-0000-0000-00004D000000}"/>
    <cellStyle name="40% - Accent3 4 3" xfId="79" xr:uid="{00000000-0005-0000-0000-00004E000000}"/>
    <cellStyle name="40% - Accent3 5 2" xfId="80" xr:uid="{00000000-0005-0000-0000-00004F000000}"/>
    <cellStyle name="40% - Accent3 5 3" xfId="81" xr:uid="{00000000-0005-0000-0000-000050000000}"/>
    <cellStyle name="40% - Accent4 2" xfId="82" xr:uid="{00000000-0005-0000-0000-000051000000}"/>
    <cellStyle name="40% - Accent4 2 2" xfId="83" xr:uid="{00000000-0005-0000-0000-000052000000}"/>
    <cellStyle name="40% - Accent4 2 3" xfId="84" xr:uid="{00000000-0005-0000-0000-000053000000}"/>
    <cellStyle name="40% - Accent4 3 2" xfId="85" xr:uid="{00000000-0005-0000-0000-000054000000}"/>
    <cellStyle name="40% - Accent4 3 3" xfId="86" xr:uid="{00000000-0005-0000-0000-000055000000}"/>
    <cellStyle name="40% - Accent4 4 2" xfId="87" xr:uid="{00000000-0005-0000-0000-000056000000}"/>
    <cellStyle name="40% - Accent4 4 3" xfId="88" xr:uid="{00000000-0005-0000-0000-000057000000}"/>
    <cellStyle name="40% - Accent4 5 2" xfId="89" xr:uid="{00000000-0005-0000-0000-000058000000}"/>
    <cellStyle name="40% - Accent4 5 3" xfId="90" xr:uid="{00000000-0005-0000-0000-000059000000}"/>
    <cellStyle name="40% - Accent5 2" xfId="91" xr:uid="{00000000-0005-0000-0000-00005A000000}"/>
    <cellStyle name="40% - Accent5 2 2" xfId="92" xr:uid="{00000000-0005-0000-0000-00005B000000}"/>
    <cellStyle name="40% - Accent5 2 3" xfId="93" xr:uid="{00000000-0005-0000-0000-00005C000000}"/>
    <cellStyle name="40% - Accent5 3 2" xfId="94" xr:uid="{00000000-0005-0000-0000-00005D000000}"/>
    <cellStyle name="40% - Accent5 3 3" xfId="95" xr:uid="{00000000-0005-0000-0000-00005E000000}"/>
    <cellStyle name="40% - Accent5 4 2" xfId="96" xr:uid="{00000000-0005-0000-0000-00005F000000}"/>
    <cellStyle name="40% - Accent5 4 3" xfId="97" xr:uid="{00000000-0005-0000-0000-000060000000}"/>
    <cellStyle name="40% - Accent5 5 2" xfId="98" xr:uid="{00000000-0005-0000-0000-000061000000}"/>
    <cellStyle name="40% - Accent5 5 3" xfId="99" xr:uid="{00000000-0005-0000-0000-000062000000}"/>
    <cellStyle name="40% - Accent6 2" xfId="100" xr:uid="{00000000-0005-0000-0000-000063000000}"/>
    <cellStyle name="40% - Accent6 2 2" xfId="101" xr:uid="{00000000-0005-0000-0000-000064000000}"/>
    <cellStyle name="40% - Accent6 2 3" xfId="102" xr:uid="{00000000-0005-0000-0000-000065000000}"/>
    <cellStyle name="40% - Accent6 3 2" xfId="103" xr:uid="{00000000-0005-0000-0000-000066000000}"/>
    <cellStyle name="40% - Accent6 3 3" xfId="104" xr:uid="{00000000-0005-0000-0000-000067000000}"/>
    <cellStyle name="40% - Accent6 4 2" xfId="105" xr:uid="{00000000-0005-0000-0000-000068000000}"/>
    <cellStyle name="40% - Accent6 4 3" xfId="106" xr:uid="{00000000-0005-0000-0000-000069000000}"/>
    <cellStyle name="40% - Accent6 5 2" xfId="107" xr:uid="{00000000-0005-0000-0000-00006A000000}"/>
    <cellStyle name="40% - Accent6 5 3" xfId="108" xr:uid="{00000000-0005-0000-0000-00006B000000}"/>
    <cellStyle name="60% - Accent1 2" xfId="109" xr:uid="{00000000-0005-0000-0000-00006C000000}"/>
    <cellStyle name="60% - Accent1 2 2" xfId="110" xr:uid="{00000000-0005-0000-0000-00006D000000}"/>
    <cellStyle name="60% - Accent1 2 3" xfId="111" xr:uid="{00000000-0005-0000-0000-00006E000000}"/>
    <cellStyle name="60% - Accent1 3 2" xfId="112" xr:uid="{00000000-0005-0000-0000-00006F000000}"/>
    <cellStyle name="60% - Accent1 3 3" xfId="113" xr:uid="{00000000-0005-0000-0000-000070000000}"/>
    <cellStyle name="60% - Accent1 4 2" xfId="114" xr:uid="{00000000-0005-0000-0000-000071000000}"/>
    <cellStyle name="60% - Accent1 4 3" xfId="115" xr:uid="{00000000-0005-0000-0000-000072000000}"/>
    <cellStyle name="60% - Accent1 5 2" xfId="116" xr:uid="{00000000-0005-0000-0000-000073000000}"/>
    <cellStyle name="60% - Accent1 5 3" xfId="117" xr:uid="{00000000-0005-0000-0000-000074000000}"/>
    <cellStyle name="60% - Accent2 2" xfId="118" xr:uid="{00000000-0005-0000-0000-000075000000}"/>
    <cellStyle name="60% - Accent2 2 2" xfId="119" xr:uid="{00000000-0005-0000-0000-000076000000}"/>
    <cellStyle name="60% - Accent2 2 3" xfId="120" xr:uid="{00000000-0005-0000-0000-000077000000}"/>
    <cellStyle name="60% - Accent2 3 2" xfId="121" xr:uid="{00000000-0005-0000-0000-000078000000}"/>
    <cellStyle name="60% - Accent2 3 3" xfId="122" xr:uid="{00000000-0005-0000-0000-000079000000}"/>
    <cellStyle name="60% - Accent2 4 2" xfId="123" xr:uid="{00000000-0005-0000-0000-00007A000000}"/>
    <cellStyle name="60% - Accent2 4 3" xfId="124" xr:uid="{00000000-0005-0000-0000-00007B000000}"/>
    <cellStyle name="60% - Accent2 5 2" xfId="125" xr:uid="{00000000-0005-0000-0000-00007C000000}"/>
    <cellStyle name="60% - Accent2 5 3" xfId="126" xr:uid="{00000000-0005-0000-0000-00007D000000}"/>
    <cellStyle name="60% - Accent3 2" xfId="127" xr:uid="{00000000-0005-0000-0000-00007E000000}"/>
    <cellStyle name="60% - Accent3 2 2" xfId="128" xr:uid="{00000000-0005-0000-0000-00007F000000}"/>
    <cellStyle name="60% - Accent3 2 3" xfId="129" xr:uid="{00000000-0005-0000-0000-000080000000}"/>
    <cellStyle name="60% - Accent3 3 2" xfId="130" xr:uid="{00000000-0005-0000-0000-000081000000}"/>
    <cellStyle name="60% - Accent3 3 3" xfId="131" xr:uid="{00000000-0005-0000-0000-000082000000}"/>
    <cellStyle name="60% - Accent3 4 2" xfId="132" xr:uid="{00000000-0005-0000-0000-000083000000}"/>
    <cellStyle name="60% - Accent3 4 3" xfId="133" xr:uid="{00000000-0005-0000-0000-000084000000}"/>
    <cellStyle name="60% - Accent3 5 2" xfId="134" xr:uid="{00000000-0005-0000-0000-000085000000}"/>
    <cellStyle name="60% - Accent3 5 3" xfId="135" xr:uid="{00000000-0005-0000-0000-000086000000}"/>
    <cellStyle name="60% - Accent4 2" xfId="136" xr:uid="{00000000-0005-0000-0000-000087000000}"/>
    <cellStyle name="60% - Accent4 2 2" xfId="137" xr:uid="{00000000-0005-0000-0000-000088000000}"/>
    <cellStyle name="60% - Accent4 2 3" xfId="138" xr:uid="{00000000-0005-0000-0000-000089000000}"/>
    <cellStyle name="60% - Accent4 3 2" xfId="139" xr:uid="{00000000-0005-0000-0000-00008A000000}"/>
    <cellStyle name="60% - Accent4 3 3" xfId="140" xr:uid="{00000000-0005-0000-0000-00008B000000}"/>
    <cellStyle name="60% - Accent4 4 2" xfId="141" xr:uid="{00000000-0005-0000-0000-00008C000000}"/>
    <cellStyle name="60% - Accent4 4 3" xfId="142" xr:uid="{00000000-0005-0000-0000-00008D000000}"/>
    <cellStyle name="60% - Accent4 5 2" xfId="143" xr:uid="{00000000-0005-0000-0000-00008E000000}"/>
    <cellStyle name="60% - Accent4 5 3" xfId="144" xr:uid="{00000000-0005-0000-0000-00008F000000}"/>
    <cellStyle name="60% - Accent5 2" xfId="145" xr:uid="{00000000-0005-0000-0000-000090000000}"/>
    <cellStyle name="60% - Accent5 2 2" xfId="146" xr:uid="{00000000-0005-0000-0000-000091000000}"/>
    <cellStyle name="60% - Accent5 2 3" xfId="147" xr:uid="{00000000-0005-0000-0000-000092000000}"/>
    <cellStyle name="60% - Accent5 3 2" xfId="148" xr:uid="{00000000-0005-0000-0000-000093000000}"/>
    <cellStyle name="60% - Accent5 3 3" xfId="149" xr:uid="{00000000-0005-0000-0000-000094000000}"/>
    <cellStyle name="60% - Accent5 4 2" xfId="150" xr:uid="{00000000-0005-0000-0000-000095000000}"/>
    <cellStyle name="60% - Accent5 4 3" xfId="151" xr:uid="{00000000-0005-0000-0000-000096000000}"/>
    <cellStyle name="60% - Accent5 5 2" xfId="152" xr:uid="{00000000-0005-0000-0000-000097000000}"/>
    <cellStyle name="60% - Accent5 5 3" xfId="153" xr:uid="{00000000-0005-0000-0000-000098000000}"/>
    <cellStyle name="60% - Accent6 2" xfId="154" xr:uid="{00000000-0005-0000-0000-000099000000}"/>
    <cellStyle name="60% - Accent6 2 2" xfId="155" xr:uid="{00000000-0005-0000-0000-00009A000000}"/>
    <cellStyle name="60% - Accent6 2 3" xfId="156" xr:uid="{00000000-0005-0000-0000-00009B000000}"/>
    <cellStyle name="60% - Accent6 3 2" xfId="157" xr:uid="{00000000-0005-0000-0000-00009C000000}"/>
    <cellStyle name="60% - Accent6 3 3" xfId="158" xr:uid="{00000000-0005-0000-0000-00009D000000}"/>
    <cellStyle name="60% - Accent6 4 2" xfId="159" xr:uid="{00000000-0005-0000-0000-00009E000000}"/>
    <cellStyle name="60% - Accent6 4 3" xfId="160" xr:uid="{00000000-0005-0000-0000-00009F000000}"/>
    <cellStyle name="60% - Accent6 5 2" xfId="161" xr:uid="{00000000-0005-0000-0000-0000A0000000}"/>
    <cellStyle name="60% - Accent6 5 3" xfId="162" xr:uid="{00000000-0005-0000-0000-0000A1000000}"/>
    <cellStyle name="Accent1 2" xfId="163" xr:uid="{00000000-0005-0000-0000-0000A2000000}"/>
    <cellStyle name="Accent1 2 2" xfId="164" xr:uid="{00000000-0005-0000-0000-0000A3000000}"/>
    <cellStyle name="Accent1 2 3" xfId="165" xr:uid="{00000000-0005-0000-0000-0000A4000000}"/>
    <cellStyle name="Accent1 3 2" xfId="166" xr:uid="{00000000-0005-0000-0000-0000A5000000}"/>
    <cellStyle name="Accent1 3 3" xfId="167" xr:uid="{00000000-0005-0000-0000-0000A6000000}"/>
    <cellStyle name="Accent1 4 2" xfId="168" xr:uid="{00000000-0005-0000-0000-0000A7000000}"/>
    <cellStyle name="Accent1 4 3" xfId="169" xr:uid="{00000000-0005-0000-0000-0000A8000000}"/>
    <cellStyle name="Accent1 5 2" xfId="170" xr:uid="{00000000-0005-0000-0000-0000A9000000}"/>
    <cellStyle name="Accent1 5 3" xfId="171" xr:uid="{00000000-0005-0000-0000-0000AA000000}"/>
    <cellStyle name="Accent2 2" xfId="172" xr:uid="{00000000-0005-0000-0000-0000AB000000}"/>
    <cellStyle name="Accent2 2 2" xfId="173" xr:uid="{00000000-0005-0000-0000-0000AC000000}"/>
    <cellStyle name="Accent2 2 3" xfId="174" xr:uid="{00000000-0005-0000-0000-0000AD000000}"/>
    <cellStyle name="Accent2 3 2" xfId="175" xr:uid="{00000000-0005-0000-0000-0000AE000000}"/>
    <cellStyle name="Accent2 3 3" xfId="176" xr:uid="{00000000-0005-0000-0000-0000AF000000}"/>
    <cellStyle name="Accent2 4 2" xfId="177" xr:uid="{00000000-0005-0000-0000-0000B0000000}"/>
    <cellStyle name="Accent2 4 3" xfId="178" xr:uid="{00000000-0005-0000-0000-0000B1000000}"/>
    <cellStyle name="Accent2 5 2" xfId="179" xr:uid="{00000000-0005-0000-0000-0000B2000000}"/>
    <cellStyle name="Accent2 5 3" xfId="180" xr:uid="{00000000-0005-0000-0000-0000B3000000}"/>
    <cellStyle name="Accent3 2" xfId="181" xr:uid="{00000000-0005-0000-0000-0000B4000000}"/>
    <cellStyle name="Accent3 2 2" xfId="182" xr:uid="{00000000-0005-0000-0000-0000B5000000}"/>
    <cellStyle name="Accent3 2 3" xfId="183" xr:uid="{00000000-0005-0000-0000-0000B6000000}"/>
    <cellStyle name="Accent3 3 2" xfId="184" xr:uid="{00000000-0005-0000-0000-0000B7000000}"/>
    <cellStyle name="Accent3 3 3" xfId="185" xr:uid="{00000000-0005-0000-0000-0000B8000000}"/>
    <cellStyle name="Accent3 4 2" xfId="186" xr:uid="{00000000-0005-0000-0000-0000B9000000}"/>
    <cellStyle name="Accent3 4 3" xfId="187" xr:uid="{00000000-0005-0000-0000-0000BA000000}"/>
    <cellStyle name="Accent3 5 2" xfId="188" xr:uid="{00000000-0005-0000-0000-0000BB000000}"/>
    <cellStyle name="Accent3 5 3" xfId="189" xr:uid="{00000000-0005-0000-0000-0000BC000000}"/>
    <cellStyle name="Accent4 2" xfId="190" xr:uid="{00000000-0005-0000-0000-0000BD000000}"/>
    <cellStyle name="Accent4 2 2" xfId="191" xr:uid="{00000000-0005-0000-0000-0000BE000000}"/>
    <cellStyle name="Accent4 2 3" xfId="192" xr:uid="{00000000-0005-0000-0000-0000BF000000}"/>
    <cellStyle name="Accent4 3 2" xfId="193" xr:uid="{00000000-0005-0000-0000-0000C0000000}"/>
    <cellStyle name="Accent4 3 3" xfId="194" xr:uid="{00000000-0005-0000-0000-0000C1000000}"/>
    <cellStyle name="Accent4 4 2" xfId="195" xr:uid="{00000000-0005-0000-0000-0000C2000000}"/>
    <cellStyle name="Accent4 4 3" xfId="196" xr:uid="{00000000-0005-0000-0000-0000C3000000}"/>
    <cellStyle name="Accent4 5 2" xfId="197" xr:uid="{00000000-0005-0000-0000-0000C4000000}"/>
    <cellStyle name="Accent4 5 3" xfId="198" xr:uid="{00000000-0005-0000-0000-0000C5000000}"/>
    <cellStyle name="Accent5 2" xfId="199" xr:uid="{00000000-0005-0000-0000-0000C6000000}"/>
    <cellStyle name="Accent5 2 2" xfId="200" xr:uid="{00000000-0005-0000-0000-0000C7000000}"/>
    <cellStyle name="Accent5 2 3" xfId="201" xr:uid="{00000000-0005-0000-0000-0000C8000000}"/>
    <cellStyle name="Accent5 3 2" xfId="202" xr:uid="{00000000-0005-0000-0000-0000C9000000}"/>
    <cellStyle name="Accent5 3 3" xfId="203" xr:uid="{00000000-0005-0000-0000-0000CA000000}"/>
    <cellStyle name="Accent5 4 2" xfId="204" xr:uid="{00000000-0005-0000-0000-0000CB000000}"/>
    <cellStyle name="Accent5 4 3" xfId="205" xr:uid="{00000000-0005-0000-0000-0000CC000000}"/>
    <cellStyle name="Accent5 5 2" xfId="206" xr:uid="{00000000-0005-0000-0000-0000CD000000}"/>
    <cellStyle name="Accent5 5 3" xfId="207" xr:uid="{00000000-0005-0000-0000-0000CE000000}"/>
    <cellStyle name="Accent6 2" xfId="208" xr:uid="{00000000-0005-0000-0000-0000CF000000}"/>
    <cellStyle name="Accent6 2 2" xfId="209" xr:uid="{00000000-0005-0000-0000-0000D0000000}"/>
    <cellStyle name="Accent6 2 3" xfId="210" xr:uid="{00000000-0005-0000-0000-0000D1000000}"/>
    <cellStyle name="Accent6 3 2" xfId="211" xr:uid="{00000000-0005-0000-0000-0000D2000000}"/>
    <cellStyle name="Accent6 3 3" xfId="212" xr:uid="{00000000-0005-0000-0000-0000D3000000}"/>
    <cellStyle name="Accent6 4 2" xfId="213" xr:uid="{00000000-0005-0000-0000-0000D4000000}"/>
    <cellStyle name="Accent6 4 3" xfId="214" xr:uid="{00000000-0005-0000-0000-0000D5000000}"/>
    <cellStyle name="Accent6 5 2" xfId="215" xr:uid="{00000000-0005-0000-0000-0000D6000000}"/>
    <cellStyle name="Accent6 5 3" xfId="216" xr:uid="{00000000-0005-0000-0000-0000D7000000}"/>
    <cellStyle name="Bad 2" xfId="217" xr:uid="{00000000-0005-0000-0000-0000D8000000}"/>
    <cellStyle name="Bad 2 2" xfId="218" xr:uid="{00000000-0005-0000-0000-0000D9000000}"/>
    <cellStyle name="Bad 2 3" xfId="219" xr:uid="{00000000-0005-0000-0000-0000DA000000}"/>
    <cellStyle name="Bad 3 2" xfId="220" xr:uid="{00000000-0005-0000-0000-0000DB000000}"/>
    <cellStyle name="Bad 3 3" xfId="221" xr:uid="{00000000-0005-0000-0000-0000DC000000}"/>
    <cellStyle name="Bad 4 2" xfId="222" xr:uid="{00000000-0005-0000-0000-0000DD000000}"/>
    <cellStyle name="Bad 4 3" xfId="223" xr:uid="{00000000-0005-0000-0000-0000DE000000}"/>
    <cellStyle name="Bad 5 2" xfId="224" xr:uid="{00000000-0005-0000-0000-0000DF000000}"/>
    <cellStyle name="Bad 5 3" xfId="225" xr:uid="{00000000-0005-0000-0000-0000E0000000}"/>
    <cellStyle name="Calculation 2" xfId="226" xr:uid="{00000000-0005-0000-0000-0000E1000000}"/>
    <cellStyle name="Calculation 2 2" xfId="227" xr:uid="{00000000-0005-0000-0000-0000E2000000}"/>
    <cellStyle name="Calculation 2 3" xfId="228" xr:uid="{00000000-0005-0000-0000-0000E3000000}"/>
    <cellStyle name="Calculation 3 2" xfId="229" xr:uid="{00000000-0005-0000-0000-0000E4000000}"/>
    <cellStyle name="Calculation 3 3" xfId="230" xr:uid="{00000000-0005-0000-0000-0000E5000000}"/>
    <cellStyle name="Calculation 4 2" xfId="231" xr:uid="{00000000-0005-0000-0000-0000E6000000}"/>
    <cellStyle name="Calculation 4 3" xfId="232" xr:uid="{00000000-0005-0000-0000-0000E7000000}"/>
    <cellStyle name="Calculation 5 2" xfId="233" xr:uid="{00000000-0005-0000-0000-0000E8000000}"/>
    <cellStyle name="Calculation 5 3" xfId="234" xr:uid="{00000000-0005-0000-0000-0000E9000000}"/>
    <cellStyle name="Check Cell 2" xfId="235" xr:uid="{00000000-0005-0000-0000-0000EA000000}"/>
    <cellStyle name="Check Cell 2 2" xfId="236" xr:uid="{00000000-0005-0000-0000-0000EB000000}"/>
    <cellStyle name="Check Cell 2 3" xfId="237" xr:uid="{00000000-0005-0000-0000-0000EC000000}"/>
    <cellStyle name="Check Cell 3 2" xfId="238" xr:uid="{00000000-0005-0000-0000-0000ED000000}"/>
    <cellStyle name="Check Cell 3 3" xfId="239" xr:uid="{00000000-0005-0000-0000-0000EE000000}"/>
    <cellStyle name="Check Cell 4 2" xfId="240" xr:uid="{00000000-0005-0000-0000-0000EF000000}"/>
    <cellStyle name="Check Cell 4 3" xfId="241" xr:uid="{00000000-0005-0000-0000-0000F0000000}"/>
    <cellStyle name="Check Cell 5 2" xfId="242" xr:uid="{00000000-0005-0000-0000-0000F1000000}"/>
    <cellStyle name="Check Cell 5 3" xfId="243" xr:uid="{00000000-0005-0000-0000-0000F2000000}"/>
    <cellStyle name="Comma 10" xfId="244" xr:uid="{00000000-0005-0000-0000-0000F3000000}"/>
    <cellStyle name="Comma 11" xfId="245" xr:uid="{00000000-0005-0000-0000-0000F4000000}"/>
    <cellStyle name="Comma 12" xfId="246" xr:uid="{00000000-0005-0000-0000-0000F5000000}"/>
    <cellStyle name="Comma 13" xfId="247" xr:uid="{00000000-0005-0000-0000-0000F6000000}"/>
    <cellStyle name="Comma 14" xfId="248" xr:uid="{00000000-0005-0000-0000-0000F7000000}"/>
    <cellStyle name="Comma 15" xfId="249" xr:uid="{00000000-0005-0000-0000-0000F8000000}"/>
    <cellStyle name="Comma 2" xfId="250" xr:uid="{00000000-0005-0000-0000-0000F9000000}"/>
    <cellStyle name="Comma 3" xfId="251" xr:uid="{00000000-0005-0000-0000-0000FA000000}"/>
    <cellStyle name="Comma 4" xfId="252" xr:uid="{00000000-0005-0000-0000-0000FB000000}"/>
    <cellStyle name="Comma 5" xfId="253" xr:uid="{00000000-0005-0000-0000-0000FC000000}"/>
    <cellStyle name="Comma 6" xfId="254" xr:uid="{00000000-0005-0000-0000-0000FD000000}"/>
    <cellStyle name="Comma 7" xfId="255" xr:uid="{00000000-0005-0000-0000-0000FE000000}"/>
    <cellStyle name="Comma 8" xfId="256" xr:uid="{00000000-0005-0000-0000-0000FF000000}"/>
    <cellStyle name="Comma 9" xfId="257" xr:uid="{00000000-0005-0000-0000-000000010000}"/>
    <cellStyle name="Explanatory Text 2" xfId="258" xr:uid="{00000000-0005-0000-0000-000001010000}"/>
    <cellStyle name="Explanatory Text 2 2" xfId="259" xr:uid="{00000000-0005-0000-0000-000002010000}"/>
    <cellStyle name="Explanatory Text 2 3" xfId="260" xr:uid="{00000000-0005-0000-0000-000003010000}"/>
    <cellStyle name="Explanatory Text 3 2" xfId="261" xr:uid="{00000000-0005-0000-0000-000004010000}"/>
    <cellStyle name="Explanatory Text 3 3" xfId="262" xr:uid="{00000000-0005-0000-0000-000005010000}"/>
    <cellStyle name="Explanatory Text 4 2" xfId="263" xr:uid="{00000000-0005-0000-0000-000006010000}"/>
    <cellStyle name="Explanatory Text 4 3" xfId="264" xr:uid="{00000000-0005-0000-0000-000007010000}"/>
    <cellStyle name="Explanatory Text 5 2" xfId="265" xr:uid="{00000000-0005-0000-0000-000008010000}"/>
    <cellStyle name="Explanatory Text 5 3" xfId="266" xr:uid="{00000000-0005-0000-0000-000009010000}"/>
    <cellStyle name="Good 2" xfId="267" xr:uid="{00000000-0005-0000-0000-00000A010000}"/>
    <cellStyle name="Good 2 2" xfId="268" xr:uid="{00000000-0005-0000-0000-00000B010000}"/>
    <cellStyle name="Good 2 3" xfId="269" xr:uid="{00000000-0005-0000-0000-00000C010000}"/>
    <cellStyle name="Good 2_M. Mechanical Works" xfId="270" xr:uid="{00000000-0005-0000-0000-00000D010000}"/>
    <cellStyle name="Good 3 2" xfId="271" xr:uid="{00000000-0005-0000-0000-00000E010000}"/>
    <cellStyle name="Good 3 3" xfId="272" xr:uid="{00000000-0005-0000-0000-00000F010000}"/>
    <cellStyle name="Good 4 2" xfId="273" xr:uid="{00000000-0005-0000-0000-000010010000}"/>
    <cellStyle name="Good 4 3" xfId="274" xr:uid="{00000000-0005-0000-0000-000011010000}"/>
    <cellStyle name="Good 5 2" xfId="275" xr:uid="{00000000-0005-0000-0000-000012010000}"/>
    <cellStyle name="Good 5 3" xfId="276" xr:uid="{00000000-0005-0000-0000-000013010000}"/>
    <cellStyle name="Heading 1 2" xfId="277" xr:uid="{00000000-0005-0000-0000-000014010000}"/>
    <cellStyle name="Heading 1 2 2" xfId="278" xr:uid="{00000000-0005-0000-0000-000015010000}"/>
    <cellStyle name="Heading 1 2 3" xfId="279" xr:uid="{00000000-0005-0000-0000-000016010000}"/>
    <cellStyle name="Heading 1 3 2" xfId="280" xr:uid="{00000000-0005-0000-0000-000017010000}"/>
    <cellStyle name="Heading 1 3 3" xfId="281" xr:uid="{00000000-0005-0000-0000-000018010000}"/>
    <cellStyle name="Heading 1 4 2" xfId="282" xr:uid="{00000000-0005-0000-0000-000019010000}"/>
    <cellStyle name="Heading 1 4 3" xfId="283" xr:uid="{00000000-0005-0000-0000-00001A010000}"/>
    <cellStyle name="Heading 1 5 2" xfId="284" xr:uid="{00000000-0005-0000-0000-00001B010000}"/>
    <cellStyle name="Heading 1 5 3" xfId="285" xr:uid="{00000000-0005-0000-0000-00001C010000}"/>
    <cellStyle name="Heading 2 2" xfId="286" xr:uid="{00000000-0005-0000-0000-00001D010000}"/>
    <cellStyle name="Heading 2 2 2" xfId="287" xr:uid="{00000000-0005-0000-0000-00001E010000}"/>
    <cellStyle name="Heading 2 2 3" xfId="288" xr:uid="{00000000-0005-0000-0000-00001F010000}"/>
    <cellStyle name="Heading 2 3 2" xfId="289" xr:uid="{00000000-0005-0000-0000-000020010000}"/>
    <cellStyle name="Heading 2 3 3" xfId="290" xr:uid="{00000000-0005-0000-0000-000021010000}"/>
    <cellStyle name="Heading 2 4 2" xfId="291" xr:uid="{00000000-0005-0000-0000-000022010000}"/>
    <cellStyle name="Heading 2 4 3" xfId="292" xr:uid="{00000000-0005-0000-0000-000023010000}"/>
    <cellStyle name="Heading 2 5 2" xfId="293" xr:uid="{00000000-0005-0000-0000-000024010000}"/>
    <cellStyle name="Heading 2 5 3" xfId="294" xr:uid="{00000000-0005-0000-0000-000025010000}"/>
    <cellStyle name="Heading 3 2" xfId="295" xr:uid="{00000000-0005-0000-0000-000026010000}"/>
    <cellStyle name="Heading 3 2 2" xfId="296" xr:uid="{00000000-0005-0000-0000-000027010000}"/>
    <cellStyle name="Heading 3 2 3" xfId="297" xr:uid="{00000000-0005-0000-0000-000028010000}"/>
    <cellStyle name="Heading 3 3 2" xfId="298" xr:uid="{00000000-0005-0000-0000-000029010000}"/>
    <cellStyle name="Heading 3 3 3" xfId="299" xr:uid="{00000000-0005-0000-0000-00002A010000}"/>
    <cellStyle name="Heading 3 4 2" xfId="300" xr:uid="{00000000-0005-0000-0000-00002B010000}"/>
    <cellStyle name="Heading 3 4 3" xfId="301" xr:uid="{00000000-0005-0000-0000-00002C010000}"/>
    <cellStyle name="Heading 3 5 2" xfId="302" xr:uid="{00000000-0005-0000-0000-00002D010000}"/>
    <cellStyle name="Heading 3 5 3" xfId="303" xr:uid="{00000000-0005-0000-0000-00002E010000}"/>
    <cellStyle name="Heading 4 2" xfId="304" xr:uid="{00000000-0005-0000-0000-00002F010000}"/>
    <cellStyle name="Heading 4 2 2" xfId="305" xr:uid="{00000000-0005-0000-0000-000030010000}"/>
    <cellStyle name="Heading 4 2 3" xfId="306" xr:uid="{00000000-0005-0000-0000-000031010000}"/>
    <cellStyle name="Heading 4 3 2" xfId="307" xr:uid="{00000000-0005-0000-0000-000032010000}"/>
    <cellStyle name="Heading 4 3 3" xfId="308" xr:uid="{00000000-0005-0000-0000-000033010000}"/>
    <cellStyle name="Heading 4 4 2" xfId="309" xr:uid="{00000000-0005-0000-0000-000034010000}"/>
    <cellStyle name="Heading 4 4 3" xfId="310" xr:uid="{00000000-0005-0000-0000-000035010000}"/>
    <cellStyle name="Heading 4 5 2" xfId="311" xr:uid="{00000000-0005-0000-0000-000036010000}"/>
    <cellStyle name="Heading 4 5 3" xfId="312" xr:uid="{00000000-0005-0000-0000-000037010000}"/>
    <cellStyle name="Hyperlink 2" xfId="313" xr:uid="{00000000-0005-0000-0000-000038010000}"/>
    <cellStyle name="Input 2" xfId="314" xr:uid="{00000000-0005-0000-0000-000039010000}"/>
    <cellStyle name="Input 2 2" xfId="315" xr:uid="{00000000-0005-0000-0000-00003A010000}"/>
    <cellStyle name="Input 2 3" xfId="316" xr:uid="{00000000-0005-0000-0000-00003B010000}"/>
    <cellStyle name="Input 3 2" xfId="317" xr:uid="{00000000-0005-0000-0000-00003C010000}"/>
    <cellStyle name="Input 3 3" xfId="318" xr:uid="{00000000-0005-0000-0000-00003D010000}"/>
    <cellStyle name="Input 4 2" xfId="319" xr:uid="{00000000-0005-0000-0000-00003E010000}"/>
    <cellStyle name="Input 4 3" xfId="320" xr:uid="{00000000-0005-0000-0000-00003F010000}"/>
    <cellStyle name="Input 5 2" xfId="321" xr:uid="{00000000-0005-0000-0000-000040010000}"/>
    <cellStyle name="Input 5 3" xfId="322" xr:uid="{00000000-0005-0000-0000-000041010000}"/>
    <cellStyle name="Linked Cell 2" xfId="323" xr:uid="{00000000-0005-0000-0000-000042010000}"/>
    <cellStyle name="Linked Cell 2 2" xfId="324" xr:uid="{00000000-0005-0000-0000-000043010000}"/>
    <cellStyle name="Linked Cell 2 3" xfId="325" xr:uid="{00000000-0005-0000-0000-000044010000}"/>
    <cellStyle name="Linked Cell 3 2" xfId="326" xr:uid="{00000000-0005-0000-0000-000045010000}"/>
    <cellStyle name="Linked Cell 3 3" xfId="327" xr:uid="{00000000-0005-0000-0000-000046010000}"/>
    <cellStyle name="Linked Cell 4 2" xfId="328" xr:uid="{00000000-0005-0000-0000-000047010000}"/>
    <cellStyle name="Linked Cell 4 3" xfId="329" xr:uid="{00000000-0005-0000-0000-000048010000}"/>
    <cellStyle name="Linked Cell 5 2" xfId="330" xr:uid="{00000000-0005-0000-0000-000049010000}"/>
    <cellStyle name="Linked Cell 5 3" xfId="331" xr:uid="{00000000-0005-0000-0000-00004A010000}"/>
    <cellStyle name="Neutral 2" xfId="332" xr:uid="{00000000-0005-0000-0000-00004B010000}"/>
    <cellStyle name="Neutral 2 2" xfId="333" xr:uid="{00000000-0005-0000-0000-00004C010000}"/>
    <cellStyle name="Neutral 2 3" xfId="334" xr:uid="{00000000-0005-0000-0000-00004D010000}"/>
    <cellStyle name="Neutral 3 2" xfId="335" xr:uid="{00000000-0005-0000-0000-00004E010000}"/>
    <cellStyle name="Neutral 3 3" xfId="336" xr:uid="{00000000-0005-0000-0000-00004F010000}"/>
    <cellStyle name="Neutral 4 2" xfId="337" xr:uid="{00000000-0005-0000-0000-000050010000}"/>
    <cellStyle name="Neutral 4 3" xfId="338" xr:uid="{00000000-0005-0000-0000-000051010000}"/>
    <cellStyle name="Neutral 5 2" xfId="339" xr:uid="{00000000-0005-0000-0000-000052010000}"/>
    <cellStyle name="Neutral 5 3" xfId="340" xr:uid="{00000000-0005-0000-0000-000053010000}"/>
    <cellStyle name="Normal" xfId="0" builtinId="0"/>
    <cellStyle name="Normal 10" xfId="341" xr:uid="{00000000-0005-0000-0000-000055010000}"/>
    <cellStyle name="Normal 11" xfId="342" xr:uid="{00000000-0005-0000-0000-000056010000}"/>
    <cellStyle name="Normal 11 2" xfId="343" xr:uid="{00000000-0005-0000-0000-000057010000}"/>
    <cellStyle name="Normal 12" xfId="344" xr:uid="{00000000-0005-0000-0000-000058010000}"/>
    <cellStyle name="Normal 12 2" xfId="345" xr:uid="{00000000-0005-0000-0000-000059010000}"/>
    <cellStyle name="Normal 13" xfId="346" xr:uid="{00000000-0005-0000-0000-00005A010000}"/>
    <cellStyle name="Normal 13 2" xfId="347" xr:uid="{00000000-0005-0000-0000-00005B010000}"/>
    <cellStyle name="Normal 13 3" xfId="348" xr:uid="{00000000-0005-0000-0000-00005C010000}"/>
    <cellStyle name="Normal 13 4" xfId="349" xr:uid="{00000000-0005-0000-0000-00005D010000}"/>
    <cellStyle name="Normal 14" xfId="350" xr:uid="{00000000-0005-0000-0000-00005E010000}"/>
    <cellStyle name="Normal 14 2" xfId="351" xr:uid="{00000000-0005-0000-0000-00005F010000}"/>
    <cellStyle name="Normal 15" xfId="352" xr:uid="{00000000-0005-0000-0000-000060010000}"/>
    <cellStyle name="Normal 15 2" xfId="353" xr:uid="{00000000-0005-0000-0000-000061010000}"/>
    <cellStyle name="Normal 15 3" xfId="354" xr:uid="{00000000-0005-0000-0000-000062010000}"/>
    <cellStyle name="Normal 16" xfId="355" xr:uid="{00000000-0005-0000-0000-000063010000}"/>
    <cellStyle name="Normal 16 2" xfId="356" xr:uid="{00000000-0005-0000-0000-000064010000}"/>
    <cellStyle name="Normal 16 3" xfId="357" xr:uid="{00000000-0005-0000-0000-000065010000}"/>
    <cellStyle name="Normal 17" xfId="358" xr:uid="{00000000-0005-0000-0000-000066010000}"/>
    <cellStyle name="Normal 17 2" xfId="359" xr:uid="{00000000-0005-0000-0000-000067010000}"/>
    <cellStyle name="Normal 18" xfId="360" xr:uid="{00000000-0005-0000-0000-000068010000}"/>
    <cellStyle name="Normal 18 2" xfId="361" xr:uid="{00000000-0005-0000-0000-000069010000}"/>
    <cellStyle name="Normal 19" xfId="362" xr:uid="{00000000-0005-0000-0000-00006A010000}"/>
    <cellStyle name="Normal 19 2" xfId="363" xr:uid="{00000000-0005-0000-0000-00006B010000}"/>
    <cellStyle name="Normal 19 3" xfId="364" xr:uid="{00000000-0005-0000-0000-00006C010000}"/>
    <cellStyle name="Normal 2" xfId="365" xr:uid="{00000000-0005-0000-0000-00006D010000}"/>
    <cellStyle name="Normal 2 2" xfId="366" xr:uid="{00000000-0005-0000-0000-00006E010000}"/>
    <cellStyle name="Normal 2 3" xfId="367" xr:uid="{00000000-0005-0000-0000-00006F010000}"/>
    <cellStyle name="Normal 2_M. Mechanical Works" xfId="368" xr:uid="{00000000-0005-0000-0000-000070010000}"/>
    <cellStyle name="Normal 20" xfId="369" xr:uid="{00000000-0005-0000-0000-000071010000}"/>
    <cellStyle name="Normal 20 2" xfId="370" xr:uid="{00000000-0005-0000-0000-000072010000}"/>
    <cellStyle name="Normal 20 3" xfId="371" xr:uid="{00000000-0005-0000-0000-000073010000}"/>
    <cellStyle name="Normal 21" xfId="372" xr:uid="{00000000-0005-0000-0000-000074010000}"/>
    <cellStyle name="Normal 21 2" xfId="373" xr:uid="{00000000-0005-0000-0000-000075010000}"/>
    <cellStyle name="Normal 21 3" xfId="374" xr:uid="{00000000-0005-0000-0000-000076010000}"/>
    <cellStyle name="Normal 22" xfId="375" xr:uid="{00000000-0005-0000-0000-000077010000}"/>
    <cellStyle name="Normal 23" xfId="376" xr:uid="{00000000-0005-0000-0000-000078010000}"/>
    <cellStyle name="Normal 23 2" xfId="377" xr:uid="{00000000-0005-0000-0000-000079010000}"/>
    <cellStyle name="Normal 23 3" xfId="378" xr:uid="{00000000-0005-0000-0000-00007A010000}"/>
    <cellStyle name="Normal 24" xfId="379" xr:uid="{00000000-0005-0000-0000-00007B010000}"/>
    <cellStyle name="Normal 24 2" xfId="380" xr:uid="{00000000-0005-0000-0000-00007C010000}"/>
    <cellStyle name="Normal 24 3" xfId="381" xr:uid="{00000000-0005-0000-0000-00007D010000}"/>
    <cellStyle name="Normal 25" xfId="382" xr:uid="{00000000-0005-0000-0000-00007E010000}"/>
    <cellStyle name="Normal 25 2" xfId="383" xr:uid="{00000000-0005-0000-0000-00007F010000}"/>
    <cellStyle name="Normal 25 3" xfId="384" xr:uid="{00000000-0005-0000-0000-000080010000}"/>
    <cellStyle name="Normal 26 2" xfId="385" xr:uid="{00000000-0005-0000-0000-000081010000}"/>
    <cellStyle name="Normal 26 3" xfId="386" xr:uid="{00000000-0005-0000-0000-000082010000}"/>
    <cellStyle name="Normal 27 2" xfId="387" xr:uid="{00000000-0005-0000-0000-000083010000}"/>
    <cellStyle name="Normal 27 3" xfId="388" xr:uid="{00000000-0005-0000-0000-000084010000}"/>
    <cellStyle name="Normal 3" xfId="389" xr:uid="{00000000-0005-0000-0000-000085010000}"/>
    <cellStyle name="Normal 3 2" xfId="390" xr:uid="{00000000-0005-0000-0000-000086010000}"/>
    <cellStyle name="Normal 3_M. Mechanical Works" xfId="391" xr:uid="{00000000-0005-0000-0000-000087010000}"/>
    <cellStyle name="Normal 3_P.Plumbing Works" xfId="392" xr:uid="{00000000-0005-0000-0000-000088010000}"/>
    <cellStyle name="Normal 33" xfId="393" xr:uid="{00000000-0005-0000-0000-000089010000}"/>
    <cellStyle name="Normal 4" xfId="394" xr:uid="{00000000-0005-0000-0000-00008A010000}"/>
    <cellStyle name="Normal 4 2" xfId="395" xr:uid="{00000000-0005-0000-0000-00008B010000}"/>
    <cellStyle name="Normal 4_M. Mechanical Works" xfId="396" xr:uid="{00000000-0005-0000-0000-00008C010000}"/>
    <cellStyle name="Normal 4_P.Plumbing Works" xfId="397" xr:uid="{00000000-0005-0000-0000-00008D010000}"/>
    <cellStyle name="Normal 5" xfId="398" xr:uid="{00000000-0005-0000-0000-00008E010000}"/>
    <cellStyle name="Normal 5 2" xfId="399" xr:uid="{00000000-0005-0000-0000-00008F010000}"/>
    <cellStyle name="Normal 5_M. Mechanical Works" xfId="400" xr:uid="{00000000-0005-0000-0000-000090010000}"/>
    <cellStyle name="Normal 6" xfId="401" xr:uid="{00000000-0005-0000-0000-000091010000}"/>
    <cellStyle name="Normal 6 2" xfId="402" xr:uid="{00000000-0005-0000-0000-000092010000}"/>
    <cellStyle name="Normal 6_M. Mechanical Works" xfId="403" xr:uid="{00000000-0005-0000-0000-000093010000}"/>
    <cellStyle name="Normal 7" xfId="404" xr:uid="{00000000-0005-0000-0000-000094010000}"/>
    <cellStyle name="Normal 7 2" xfId="405" xr:uid="{00000000-0005-0000-0000-000095010000}"/>
    <cellStyle name="Normal 7 2 2" xfId="406" xr:uid="{00000000-0005-0000-0000-000096010000}"/>
    <cellStyle name="Normal 7 3" xfId="407" xr:uid="{00000000-0005-0000-0000-000097010000}"/>
    <cellStyle name="Normal 8" xfId="408" xr:uid="{00000000-0005-0000-0000-000098010000}"/>
    <cellStyle name="Normal 8 2" xfId="409" xr:uid="{00000000-0005-0000-0000-000099010000}"/>
    <cellStyle name="Normal 8_A.Archutectural Works" xfId="410" xr:uid="{00000000-0005-0000-0000-00009A010000}"/>
    <cellStyle name="Normal 9" xfId="411" xr:uid="{00000000-0005-0000-0000-00009B010000}"/>
    <cellStyle name="Normal_6.0 Preliminary Cost Estimates" xfId="412" xr:uid="{00000000-0005-0000-0000-00009C010000}"/>
    <cellStyle name="Normal_C.Civil Works" xfId="413" xr:uid="{00000000-0005-0000-0000-00009D010000}"/>
    <cellStyle name="Normal_P.Plumbing Works_1" xfId="414" xr:uid="{00000000-0005-0000-0000-00009E010000}"/>
    <cellStyle name="Normal_Sheet1" xfId="415" xr:uid="{00000000-0005-0000-0000-00009F010000}"/>
    <cellStyle name="Normal_Sheet1 (3)" xfId="416" xr:uid="{00000000-0005-0000-0000-0000A0010000}"/>
    <cellStyle name="Normalan 2" xfId="417" xr:uid="{00000000-0005-0000-0000-0000A1010000}"/>
    <cellStyle name="Normalan 2_C.Civil Works" xfId="418" xr:uid="{00000000-0005-0000-0000-0000A2010000}"/>
    <cellStyle name="Note 2 2" xfId="419" xr:uid="{00000000-0005-0000-0000-0000A3010000}"/>
    <cellStyle name="Note 2 3" xfId="420" xr:uid="{00000000-0005-0000-0000-0000A4010000}"/>
    <cellStyle name="Note 3 2" xfId="421" xr:uid="{00000000-0005-0000-0000-0000A5010000}"/>
    <cellStyle name="Note 3 3" xfId="422" xr:uid="{00000000-0005-0000-0000-0000A6010000}"/>
    <cellStyle name="Note 4 2" xfId="423" xr:uid="{00000000-0005-0000-0000-0000A7010000}"/>
    <cellStyle name="Note 4 3" xfId="424" xr:uid="{00000000-0005-0000-0000-0000A8010000}"/>
    <cellStyle name="Note 5 2" xfId="425" xr:uid="{00000000-0005-0000-0000-0000A9010000}"/>
    <cellStyle name="Note 5 3" xfId="426" xr:uid="{00000000-0005-0000-0000-0000AA010000}"/>
    <cellStyle name="Note 6 2" xfId="427" xr:uid="{00000000-0005-0000-0000-0000AB010000}"/>
    <cellStyle name="Note 6 3" xfId="428" xr:uid="{00000000-0005-0000-0000-0000AC010000}"/>
    <cellStyle name="Note 7 2" xfId="429" xr:uid="{00000000-0005-0000-0000-0000AD010000}"/>
    <cellStyle name="Note 7 3" xfId="430" xr:uid="{00000000-0005-0000-0000-0000AE010000}"/>
    <cellStyle name="Note 8 2" xfId="431" xr:uid="{00000000-0005-0000-0000-0000AF010000}"/>
    <cellStyle name="Note 8 3" xfId="432" xr:uid="{00000000-0005-0000-0000-0000B0010000}"/>
    <cellStyle name="Output 2" xfId="433" xr:uid="{00000000-0005-0000-0000-0000B1010000}"/>
    <cellStyle name="Output 2 2" xfId="434" xr:uid="{00000000-0005-0000-0000-0000B2010000}"/>
    <cellStyle name="Output 2 3" xfId="435" xr:uid="{00000000-0005-0000-0000-0000B3010000}"/>
    <cellStyle name="Output 3 2" xfId="436" xr:uid="{00000000-0005-0000-0000-0000B4010000}"/>
    <cellStyle name="Output 3 3" xfId="437" xr:uid="{00000000-0005-0000-0000-0000B5010000}"/>
    <cellStyle name="Output 4 2" xfId="438" xr:uid="{00000000-0005-0000-0000-0000B6010000}"/>
    <cellStyle name="Output 4 3" xfId="439" xr:uid="{00000000-0005-0000-0000-0000B7010000}"/>
    <cellStyle name="Output 5 2" xfId="440" xr:uid="{00000000-0005-0000-0000-0000B8010000}"/>
    <cellStyle name="Output 5 3" xfId="441" xr:uid="{00000000-0005-0000-0000-0000B9010000}"/>
    <cellStyle name="Percent 2" xfId="442" xr:uid="{00000000-0005-0000-0000-0000BA010000}"/>
    <cellStyle name="Percent 3" xfId="443" xr:uid="{00000000-0005-0000-0000-0000BB010000}"/>
    <cellStyle name="Percent 4" xfId="444" xr:uid="{00000000-0005-0000-0000-0000BC010000}"/>
    <cellStyle name="Style 1" xfId="445" xr:uid="{00000000-0005-0000-0000-0000BD010000}"/>
    <cellStyle name="Title 2" xfId="446" xr:uid="{00000000-0005-0000-0000-0000BE010000}"/>
    <cellStyle name="Title 2 2" xfId="447" xr:uid="{00000000-0005-0000-0000-0000BF010000}"/>
    <cellStyle name="Title 2 3" xfId="448" xr:uid="{00000000-0005-0000-0000-0000C0010000}"/>
    <cellStyle name="Title 3 2" xfId="449" xr:uid="{00000000-0005-0000-0000-0000C1010000}"/>
    <cellStyle name="Title 3 3" xfId="450" xr:uid="{00000000-0005-0000-0000-0000C2010000}"/>
    <cellStyle name="Title 4 2" xfId="451" xr:uid="{00000000-0005-0000-0000-0000C3010000}"/>
    <cellStyle name="Title 4 3" xfId="452" xr:uid="{00000000-0005-0000-0000-0000C4010000}"/>
    <cellStyle name="Title 5 2" xfId="453" xr:uid="{00000000-0005-0000-0000-0000C5010000}"/>
    <cellStyle name="Title 5 3" xfId="454" xr:uid="{00000000-0005-0000-0000-0000C6010000}"/>
    <cellStyle name="Total 2" xfId="455" xr:uid="{00000000-0005-0000-0000-0000C7010000}"/>
    <cellStyle name="Total 2 2" xfId="456" xr:uid="{00000000-0005-0000-0000-0000C8010000}"/>
    <cellStyle name="Total 2 3" xfId="457" xr:uid="{00000000-0005-0000-0000-0000C9010000}"/>
    <cellStyle name="Total 3 2" xfId="458" xr:uid="{00000000-0005-0000-0000-0000CA010000}"/>
    <cellStyle name="Total 3 3" xfId="459" xr:uid="{00000000-0005-0000-0000-0000CB010000}"/>
    <cellStyle name="Total 4 2" xfId="460" xr:uid="{00000000-0005-0000-0000-0000CC010000}"/>
    <cellStyle name="Total 4 3" xfId="461" xr:uid="{00000000-0005-0000-0000-0000CD010000}"/>
    <cellStyle name="Total 5 2" xfId="462" xr:uid="{00000000-0005-0000-0000-0000CE010000}"/>
    <cellStyle name="Total 5 3" xfId="463" xr:uid="{00000000-0005-0000-0000-0000CF010000}"/>
    <cellStyle name="Warning Text 2" xfId="464" xr:uid="{00000000-0005-0000-0000-0000D0010000}"/>
    <cellStyle name="Warning Text 2 2" xfId="465" xr:uid="{00000000-0005-0000-0000-0000D1010000}"/>
    <cellStyle name="Warning Text 2 3" xfId="466" xr:uid="{00000000-0005-0000-0000-0000D2010000}"/>
    <cellStyle name="Warning Text 3 2" xfId="467" xr:uid="{00000000-0005-0000-0000-0000D3010000}"/>
    <cellStyle name="Warning Text 3 3" xfId="468" xr:uid="{00000000-0005-0000-0000-0000D4010000}"/>
    <cellStyle name="Warning Text 4 2" xfId="469" xr:uid="{00000000-0005-0000-0000-0000D5010000}"/>
    <cellStyle name="Warning Text 4 3" xfId="470" xr:uid="{00000000-0005-0000-0000-0000D6010000}"/>
    <cellStyle name="Warning Text 5 2" xfId="471" xr:uid="{00000000-0005-0000-0000-0000D7010000}"/>
    <cellStyle name="Warning Text 5 3" xfId="472" xr:uid="{00000000-0005-0000-0000-0000D801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3"/>
  <sheetViews>
    <sheetView view="pageBreakPreview" zoomScaleSheetLayoutView="145" workbookViewId="0">
      <selection activeCell="A17" sqref="A17:I17"/>
    </sheetView>
  </sheetViews>
  <sheetFormatPr defaultRowHeight="15"/>
  <cols>
    <col min="9" max="9" width="10.140625" customWidth="1"/>
  </cols>
  <sheetData>
    <row r="1" spans="1:9">
      <c r="A1" s="13"/>
      <c r="B1" s="13"/>
      <c r="C1" s="13"/>
      <c r="D1" s="13"/>
      <c r="E1" s="13"/>
      <c r="F1" s="13"/>
      <c r="G1" s="13"/>
      <c r="H1" s="13"/>
      <c r="I1" s="13"/>
    </row>
    <row r="2" spans="1:9">
      <c r="A2" s="13"/>
      <c r="B2" s="13"/>
      <c r="C2" s="13"/>
      <c r="D2" s="13"/>
      <c r="E2" s="13"/>
      <c r="F2" s="13"/>
      <c r="G2" s="13"/>
      <c r="H2" s="13"/>
      <c r="I2" s="13"/>
    </row>
    <row r="3" spans="1:9">
      <c r="A3" s="13"/>
      <c r="B3" s="13"/>
      <c r="C3" s="13"/>
      <c r="D3" s="13"/>
      <c r="E3" s="13"/>
      <c r="F3" s="13"/>
      <c r="G3" s="13"/>
      <c r="H3" s="13"/>
      <c r="I3" s="13"/>
    </row>
    <row r="4" spans="1:9">
      <c r="A4" s="13"/>
      <c r="B4" s="13"/>
      <c r="C4" s="13"/>
      <c r="D4" s="13"/>
      <c r="E4" s="13"/>
      <c r="F4" s="13"/>
      <c r="G4" s="13"/>
      <c r="H4" s="13"/>
      <c r="I4" s="13"/>
    </row>
    <row r="5" spans="1:9">
      <c r="A5" s="13"/>
      <c r="B5" s="13"/>
      <c r="C5" s="13"/>
      <c r="D5" s="13"/>
      <c r="E5" s="13"/>
      <c r="F5" s="13"/>
      <c r="G5" s="13"/>
      <c r="H5" s="13"/>
      <c r="I5" s="13"/>
    </row>
    <row r="6" spans="1:9">
      <c r="A6" s="13"/>
      <c r="B6" s="13"/>
      <c r="C6" s="13"/>
      <c r="D6" s="13"/>
      <c r="E6" s="13"/>
      <c r="F6" s="13"/>
      <c r="G6" s="13"/>
      <c r="H6" s="13"/>
      <c r="I6" s="13"/>
    </row>
    <row r="7" spans="1:9">
      <c r="A7" s="13"/>
      <c r="B7" s="13"/>
      <c r="C7" s="13"/>
      <c r="D7" s="13"/>
      <c r="E7" s="13"/>
      <c r="F7" s="13"/>
      <c r="G7" s="13"/>
      <c r="H7" s="13"/>
      <c r="I7" s="13"/>
    </row>
    <row r="8" spans="1:9">
      <c r="A8" s="13"/>
      <c r="B8" s="13"/>
      <c r="C8" s="13"/>
      <c r="D8" s="13"/>
      <c r="E8" s="13"/>
      <c r="F8" s="13"/>
      <c r="G8" s="13"/>
      <c r="H8" s="13"/>
      <c r="I8" s="13"/>
    </row>
    <row r="9" spans="1:9">
      <c r="A9" s="13"/>
      <c r="B9" s="13"/>
      <c r="C9" s="13"/>
      <c r="D9" s="13"/>
      <c r="E9" s="13"/>
      <c r="F9" s="13"/>
      <c r="G9" s="13"/>
      <c r="H9" s="13"/>
      <c r="I9" s="13"/>
    </row>
    <row r="10" spans="1:9">
      <c r="A10" s="13"/>
      <c r="B10" s="13"/>
      <c r="C10" s="13"/>
      <c r="D10" s="13"/>
      <c r="E10" s="13"/>
      <c r="F10" s="13"/>
      <c r="G10" s="13"/>
      <c r="H10" s="13"/>
      <c r="I10" s="13"/>
    </row>
    <row r="11" spans="1:9">
      <c r="A11" s="13"/>
      <c r="B11" s="13"/>
      <c r="C11" s="13"/>
      <c r="D11" s="13"/>
      <c r="E11" s="13"/>
      <c r="F11" s="13"/>
      <c r="G11" s="13"/>
      <c r="H11" s="13"/>
      <c r="I11" s="13"/>
    </row>
    <row r="12" spans="1:9">
      <c r="A12" s="13"/>
      <c r="B12" s="13"/>
      <c r="C12" s="13"/>
      <c r="D12" s="13"/>
      <c r="E12" s="13"/>
      <c r="F12" s="13"/>
      <c r="G12" s="13"/>
      <c r="H12" s="13"/>
      <c r="I12" s="13"/>
    </row>
    <row r="13" spans="1:9">
      <c r="A13" s="13"/>
      <c r="B13" s="13"/>
      <c r="C13" s="13"/>
      <c r="D13" s="13"/>
      <c r="E13" s="13"/>
      <c r="F13" s="13"/>
      <c r="G13" s="13"/>
      <c r="H13" s="13"/>
      <c r="I13" s="13"/>
    </row>
    <row r="14" spans="1:9">
      <c r="A14" s="13"/>
      <c r="B14" s="13"/>
      <c r="C14" s="13"/>
      <c r="D14" s="13"/>
      <c r="E14" s="13"/>
      <c r="F14" s="13"/>
      <c r="G14" s="13"/>
      <c r="H14" s="13"/>
      <c r="I14" s="13"/>
    </row>
    <row r="15" spans="1:9">
      <c r="A15" s="13"/>
      <c r="B15" s="13"/>
      <c r="C15" s="13"/>
      <c r="D15" s="13"/>
      <c r="E15" s="13"/>
      <c r="F15" s="13"/>
      <c r="G15" s="13"/>
      <c r="H15" s="13"/>
      <c r="I15" s="13"/>
    </row>
    <row r="16" spans="1:9">
      <c r="A16" s="13"/>
      <c r="B16" s="13"/>
      <c r="C16" s="13"/>
      <c r="D16" s="13"/>
      <c r="E16" s="13"/>
      <c r="F16" s="13"/>
      <c r="G16" s="13"/>
      <c r="H16" s="13"/>
      <c r="I16" s="13"/>
    </row>
    <row r="17" spans="1:9" ht="81.75" customHeight="1">
      <c r="A17" s="316"/>
      <c r="B17" s="317"/>
      <c r="C17" s="317"/>
      <c r="D17" s="317"/>
      <c r="E17" s="317"/>
      <c r="F17" s="317"/>
      <c r="G17" s="317"/>
      <c r="H17" s="317"/>
      <c r="I17" s="317"/>
    </row>
    <row r="18" spans="1:9" ht="23.25">
      <c r="A18" s="316" t="s">
        <v>18</v>
      </c>
      <c r="B18" s="317"/>
      <c r="C18" s="317"/>
      <c r="D18" s="317"/>
      <c r="E18" s="317"/>
      <c r="F18" s="317"/>
      <c r="G18" s="317"/>
      <c r="H18" s="317"/>
      <c r="I18" s="317"/>
    </row>
    <row r="19" spans="1:9">
      <c r="A19" s="13"/>
      <c r="B19" s="13"/>
      <c r="C19" s="13"/>
      <c r="D19" s="13"/>
      <c r="E19" s="13"/>
      <c r="F19" s="13"/>
      <c r="G19" s="13"/>
      <c r="H19" s="13"/>
      <c r="I19" s="13"/>
    </row>
    <row r="20" spans="1:9">
      <c r="A20" s="13"/>
      <c r="B20" s="13"/>
      <c r="C20" s="13"/>
      <c r="D20" s="13"/>
      <c r="E20" s="13"/>
      <c r="F20" s="13"/>
      <c r="G20" s="13"/>
      <c r="H20" s="13"/>
      <c r="I20" s="13"/>
    </row>
    <row r="21" spans="1:9" ht="20.25" customHeight="1">
      <c r="A21" s="318" t="s">
        <v>267</v>
      </c>
      <c r="B21" s="319"/>
      <c r="C21" s="319"/>
      <c r="D21" s="319"/>
      <c r="E21" s="319"/>
      <c r="F21" s="319"/>
      <c r="G21" s="319"/>
      <c r="H21" s="319"/>
      <c r="I21" s="319"/>
    </row>
    <row r="22" spans="1:9" ht="20.25">
      <c r="A22" s="318" t="s">
        <v>268</v>
      </c>
      <c r="B22" s="319"/>
      <c r="C22" s="319"/>
      <c r="D22" s="319"/>
      <c r="E22" s="319"/>
      <c r="F22" s="319"/>
      <c r="G22" s="319"/>
      <c r="H22" s="319"/>
      <c r="I22" s="319"/>
    </row>
    <row r="23" spans="1:9">
      <c r="A23" s="13"/>
      <c r="B23" s="13"/>
      <c r="C23" s="13"/>
      <c r="D23" s="13"/>
      <c r="E23" s="13"/>
      <c r="F23" s="13"/>
      <c r="G23" s="13"/>
      <c r="H23" s="13"/>
      <c r="I23" s="13"/>
    </row>
    <row r="24" spans="1:9">
      <c r="A24" s="13"/>
      <c r="B24" s="13"/>
      <c r="C24" s="13"/>
      <c r="D24" s="13"/>
      <c r="E24" s="13"/>
      <c r="F24" s="13"/>
      <c r="G24" s="13"/>
      <c r="H24" s="13"/>
      <c r="I24" s="13"/>
    </row>
    <row r="25" spans="1:9">
      <c r="A25" s="13"/>
      <c r="B25" s="13"/>
      <c r="C25" s="13"/>
      <c r="D25" s="13"/>
      <c r="E25" s="13"/>
      <c r="F25" s="13"/>
      <c r="G25" s="13"/>
      <c r="H25" s="13"/>
      <c r="I25" s="13"/>
    </row>
    <row r="26" spans="1:9">
      <c r="A26" s="13"/>
      <c r="B26" s="13"/>
      <c r="C26" s="13"/>
      <c r="D26" s="13"/>
      <c r="E26" s="13"/>
      <c r="F26" s="13"/>
      <c r="G26" s="13"/>
      <c r="H26" s="13"/>
      <c r="I26" s="13"/>
    </row>
    <row r="27" spans="1:9">
      <c r="A27" s="13"/>
      <c r="B27" s="13"/>
      <c r="C27" s="13"/>
      <c r="D27" s="13"/>
      <c r="E27" s="13"/>
      <c r="F27" s="13"/>
      <c r="G27" s="13"/>
      <c r="H27" s="13"/>
      <c r="I27" s="13"/>
    </row>
    <row r="28" spans="1:9">
      <c r="A28" s="13"/>
      <c r="B28" s="13"/>
      <c r="C28" s="13"/>
      <c r="D28" s="13"/>
      <c r="E28" s="13"/>
      <c r="F28" s="13"/>
      <c r="G28" s="13"/>
      <c r="H28" s="13"/>
      <c r="I28" s="13"/>
    </row>
    <row r="29" spans="1:9">
      <c r="A29" s="13"/>
      <c r="B29" s="13"/>
      <c r="C29" s="13"/>
      <c r="D29" s="13"/>
      <c r="E29" s="13"/>
      <c r="F29" s="13"/>
      <c r="G29" s="13"/>
      <c r="H29" s="13"/>
      <c r="I29" s="13"/>
    </row>
    <row r="30" spans="1:9">
      <c r="A30" s="13"/>
      <c r="B30" s="13"/>
      <c r="C30" s="13"/>
      <c r="D30" s="13"/>
      <c r="E30" s="13"/>
      <c r="F30" s="13"/>
      <c r="G30" s="13"/>
      <c r="H30" s="13"/>
      <c r="I30" s="13"/>
    </row>
    <row r="31" spans="1:9">
      <c r="A31" s="13"/>
      <c r="B31" s="13"/>
      <c r="C31" s="13"/>
      <c r="D31" s="13"/>
      <c r="E31" s="13"/>
      <c r="F31" s="13"/>
      <c r="G31" s="13"/>
      <c r="H31" s="13"/>
      <c r="I31" s="13"/>
    </row>
    <row r="32" spans="1:9">
      <c r="A32" s="13"/>
      <c r="B32" s="13"/>
      <c r="C32" s="13"/>
      <c r="D32" s="13"/>
      <c r="E32" s="13"/>
      <c r="F32" s="13"/>
      <c r="G32" s="13"/>
      <c r="H32" s="13"/>
      <c r="I32" s="13"/>
    </row>
    <row r="33" spans="1:9">
      <c r="A33" s="13"/>
      <c r="B33" s="13"/>
      <c r="C33" s="13"/>
      <c r="D33" s="13"/>
      <c r="E33" s="13"/>
      <c r="F33" s="13"/>
      <c r="G33" s="13"/>
      <c r="H33" s="13"/>
      <c r="I33" s="13"/>
    </row>
    <row r="34" spans="1:9">
      <c r="A34" s="13"/>
      <c r="B34" s="13"/>
      <c r="C34" s="13"/>
      <c r="D34" s="13"/>
      <c r="E34" s="13"/>
      <c r="F34" s="13"/>
      <c r="G34" s="13"/>
      <c r="H34" s="13"/>
      <c r="I34" s="13"/>
    </row>
    <row r="35" spans="1:9">
      <c r="A35" s="13"/>
      <c r="B35" s="13"/>
      <c r="C35" s="13"/>
      <c r="D35" s="13"/>
      <c r="E35" s="13"/>
      <c r="F35" s="13"/>
      <c r="G35" s="13"/>
      <c r="H35" s="13"/>
      <c r="I35" s="13"/>
    </row>
    <row r="36" spans="1:9">
      <c r="A36" s="13"/>
      <c r="B36" s="13"/>
      <c r="C36" s="13"/>
      <c r="D36" s="13"/>
      <c r="E36" s="13"/>
      <c r="F36" s="13"/>
      <c r="G36" s="13"/>
      <c r="H36" s="13"/>
      <c r="I36" s="13"/>
    </row>
    <row r="37" spans="1:9">
      <c r="A37" s="13"/>
      <c r="B37" s="13"/>
      <c r="C37" s="13"/>
      <c r="D37" s="13"/>
      <c r="E37" s="13"/>
      <c r="F37" s="13"/>
      <c r="G37" s="13"/>
      <c r="H37" s="13"/>
      <c r="I37" s="13"/>
    </row>
    <row r="38" spans="1:9">
      <c r="A38" s="13"/>
      <c r="B38" s="13"/>
      <c r="C38" s="13"/>
      <c r="D38" s="13"/>
      <c r="E38" s="13"/>
      <c r="F38" s="13"/>
      <c r="G38" s="13"/>
      <c r="H38" s="13"/>
      <c r="I38" s="13"/>
    </row>
    <row r="39" spans="1:9">
      <c r="A39" s="13"/>
      <c r="B39" s="13"/>
      <c r="C39" s="13"/>
      <c r="D39" s="13"/>
      <c r="E39" s="13"/>
      <c r="F39" s="13"/>
      <c r="G39" s="13"/>
      <c r="H39" s="13"/>
      <c r="I39" s="13"/>
    </row>
    <row r="40" spans="1:9">
      <c r="A40" s="13"/>
      <c r="B40" s="13"/>
      <c r="C40" s="13"/>
      <c r="D40" s="13"/>
      <c r="E40" s="13"/>
      <c r="F40" s="13"/>
      <c r="G40" s="13"/>
      <c r="H40" s="13"/>
      <c r="I40" s="13"/>
    </row>
    <row r="41" spans="1:9">
      <c r="A41" s="13"/>
      <c r="B41" s="13"/>
      <c r="C41" s="13"/>
      <c r="D41" s="13"/>
      <c r="E41" s="13"/>
      <c r="F41" s="13"/>
      <c r="G41" s="13"/>
      <c r="H41" s="13"/>
      <c r="I41" s="13"/>
    </row>
    <row r="42" spans="1:9">
      <c r="A42" s="13"/>
      <c r="B42" s="13"/>
      <c r="C42" s="13"/>
      <c r="D42" s="13"/>
      <c r="E42" s="13"/>
      <c r="F42" s="13"/>
      <c r="G42" s="13"/>
      <c r="H42" s="13"/>
      <c r="I42" s="13"/>
    </row>
    <row r="43" spans="1:9">
      <c r="A43" s="13"/>
      <c r="B43" s="13"/>
      <c r="C43" s="13"/>
      <c r="D43" s="13"/>
      <c r="E43" s="13"/>
      <c r="F43" s="13"/>
      <c r="G43" s="13"/>
      <c r="H43" s="13"/>
      <c r="I43" s="13"/>
    </row>
  </sheetData>
  <mergeCells count="4">
    <mergeCell ref="A17:I17"/>
    <mergeCell ref="A21:I21"/>
    <mergeCell ref="A18:I18"/>
    <mergeCell ref="A22:I22"/>
  </mergeCells>
  <phoneticPr fontId="25" type="noConversion"/>
  <pageMargins left="0.7" right="0.7" top="0.75" bottom="0.75" header="0.3" footer="0.3"/>
  <pageSetup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37"/>
  <sheetViews>
    <sheetView showZeros="0" zoomScale="80" zoomScaleNormal="90" zoomScaleSheetLayoutView="90" workbookViewId="0">
      <selection activeCell="G4" sqref="G4:H4"/>
    </sheetView>
  </sheetViews>
  <sheetFormatPr defaultColWidth="9.140625" defaultRowHeight="15"/>
  <cols>
    <col min="1" max="1" width="7.28515625" style="99" customWidth="1"/>
    <col min="2" max="2" width="9" style="99" customWidth="1"/>
    <col min="3" max="4" width="38.7109375" style="94" customWidth="1"/>
    <col min="5" max="5" width="7.140625" style="94" customWidth="1"/>
    <col min="6" max="6" width="9" style="46" customWidth="1"/>
    <col min="7" max="7" width="12.5703125" style="46" customWidth="1"/>
    <col min="8" max="8" width="16.5703125" style="46" customWidth="1"/>
    <col min="9" max="16384" width="9.140625" style="94"/>
  </cols>
  <sheetData>
    <row r="1" spans="1:10">
      <c r="A1" s="227"/>
      <c r="B1" s="228"/>
      <c r="C1" s="229"/>
      <c r="D1" s="229"/>
      <c r="E1" s="229"/>
      <c r="F1" s="230"/>
      <c r="G1" s="230"/>
      <c r="H1" s="230"/>
    </row>
    <row r="2" spans="1:10" ht="56.25" customHeight="1">
      <c r="A2" s="326" t="s">
        <v>229</v>
      </c>
      <c r="B2" s="326"/>
      <c r="C2" s="326"/>
      <c r="D2" s="326"/>
      <c r="E2" s="326"/>
      <c r="F2" s="326"/>
      <c r="G2" s="326"/>
      <c r="H2" s="326"/>
    </row>
    <row r="3" spans="1:10" ht="18">
      <c r="A3" s="327" t="s">
        <v>52</v>
      </c>
      <c r="B3" s="328"/>
      <c r="C3" s="328"/>
      <c r="D3" s="328"/>
      <c r="E3" s="328"/>
      <c r="F3" s="328"/>
      <c r="G3" s="328"/>
      <c r="H3" s="328"/>
    </row>
    <row r="4" spans="1:10" ht="78" customHeight="1">
      <c r="A4" s="217" t="s">
        <v>299</v>
      </c>
      <c r="B4" s="84" t="s">
        <v>300</v>
      </c>
      <c r="C4" s="84" t="s">
        <v>301</v>
      </c>
      <c r="D4" s="84" t="s">
        <v>317</v>
      </c>
      <c r="E4" s="84" t="s">
        <v>302</v>
      </c>
      <c r="F4" s="79" t="s">
        <v>303</v>
      </c>
      <c r="G4" s="79" t="s">
        <v>432</v>
      </c>
      <c r="H4" s="84" t="s">
        <v>433</v>
      </c>
    </row>
    <row r="5" spans="1:10">
      <c r="A5" s="45"/>
      <c r="B5" s="45"/>
      <c r="C5" s="46"/>
      <c r="D5" s="46"/>
      <c r="E5" s="46"/>
    </row>
    <row r="6" spans="1:10">
      <c r="A6" s="218" t="s">
        <v>292</v>
      </c>
      <c r="B6" s="92"/>
      <c r="C6" s="329" t="s">
        <v>180</v>
      </c>
      <c r="D6" s="330"/>
      <c r="E6" s="330"/>
      <c r="F6" s="330"/>
      <c r="G6" s="330"/>
      <c r="H6" s="330"/>
    </row>
    <row r="7" spans="1:10" ht="51.75" customHeight="1">
      <c r="A7" s="58" t="s">
        <v>276</v>
      </c>
      <c r="B7" s="53" t="s">
        <v>19</v>
      </c>
      <c r="C7" s="54" t="s">
        <v>393</v>
      </c>
      <c r="D7" s="95" t="s">
        <v>394</v>
      </c>
      <c r="E7" s="43" t="s">
        <v>296</v>
      </c>
      <c r="F7" s="76">
        <v>5.5</v>
      </c>
      <c r="G7" s="75"/>
      <c r="H7" s="76">
        <f>F7*G7</f>
        <v>0</v>
      </c>
    </row>
    <row r="8" spans="1:10" ht="37.5" customHeight="1">
      <c r="A8" s="78" t="s">
        <v>277</v>
      </c>
      <c r="B8" s="53" t="s">
        <v>20</v>
      </c>
      <c r="C8" s="110" t="s">
        <v>395</v>
      </c>
      <c r="D8" s="110" t="s">
        <v>396</v>
      </c>
      <c r="E8" s="43" t="s">
        <v>296</v>
      </c>
      <c r="F8" s="76">
        <v>26</v>
      </c>
      <c r="G8" s="76"/>
      <c r="H8" s="76">
        <f>F8*G8</f>
        <v>0</v>
      </c>
    </row>
    <row r="9" spans="1:10" ht="54" customHeight="1">
      <c r="A9" s="58" t="s">
        <v>278</v>
      </c>
      <c r="B9" s="53" t="s">
        <v>19</v>
      </c>
      <c r="C9" s="54" t="s">
        <v>397</v>
      </c>
      <c r="D9" s="95" t="s">
        <v>398</v>
      </c>
      <c r="E9" s="43" t="s">
        <v>296</v>
      </c>
      <c r="F9" s="76">
        <v>26</v>
      </c>
      <c r="G9" s="76"/>
      <c r="H9" s="77">
        <f>F9*G9</f>
        <v>0</v>
      </c>
      <c r="I9" s="224"/>
      <c r="J9" s="224"/>
    </row>
    <row r="10" spans="1:10" ht="51.75" customHeight="1">
      <c r="A10" s="58" t="s">
        <v>279</v>
      </c>
      <c r="B10" s="53" t="s">
        <v>431</v>
      </c>
      <c r="C10" s="59" t="s">
        <v>419</v>
      </c>
      <c r="D10" s="59" t="s">
        <v>420</v>
      </c>
      <c r="E10" s="43" t="s">
        <v>247</v>
      </c>
      <c r="F10" s="76">
        <v>35</v>
      </c>
      <c r="G10" s="76"/>
      <c r="H10" s="77">
        <f>F10*G10</f>
        <v>0</v>
      </c>
    </row>
    <row r="11" spans="1:10">
      <c r="A11" s="45"/>
      <c r="B11" s="45"/>
      <c r="C11" s="46"/>
      <c r="D11" s="46"/>
      <c r="E11" s="46"/>
    </row>
    <row r="12" spans="1:10" ht="16.5" customHeight="1">
      <c r="A12" s="219"/>
      <c r="B12" s="87"/>
      <c r="C12" s="52"/>
      <c r="D12" s="52"/>
      <c r="E12" s="52"/>
      <c r="F12" s="52"/>
      <c r="G12" s="52"/>
      <c r="H12" s="52"/>
    </row>
    <row r="13" spans="1:10" ht="16.5" customHeight="1">
      <c r="A13" s="96" t="s">
        <v>293</v>
      </c>
      <c r="B13" s="85"/>
      <c r="C13" s="330" t="s">
        <v>230</v>
      </c>
      <c r="D13" s="330"/>
      <c r="E13" s="330"/>
      <c r="F13" s="330"/>
      <c r="G13" s="330"/>
      <c r="H13" s="330"/>
    </row>
    <row r="14" spans="1:10" ht="52.5" customHeight="1">
      <c r="A14" s="78" t="s">
        <v>280</v>
      </c>
      <c r="B14" s="93" t="s">
        <v>399</v>
      </c>
      <c r="C14" s="65" t="s">
        <v>400</v>
      </c>
      <c r="D14" s="65" t="s">
        <v>401</v>
      </c>
      <c r="E14" s="100" t="s">
        <v>304</v>
      </c>
      <c r="F14" s="76">
        <v>1</v>
      </c>
      <c r="G14" s="76"/>
      <c r="H14" s="77">
        <f t="shared" ref="H14:H22" si="0">F14*G14</f>
        <v>0</v>
      </c>
    </row>
    <row r="15" spans="1:10" ht="39" customHeight="1">
      <c r="A15" s="78" t="s">
        <v>281</v>
      </c>
      <c r="B15" s="303" t="s">
        <v>404</v>
      </c>
      <c r="C15" s="59" t="s">
        <v>402</v>
      </c>
      <c r="D15" s="59" t="s">
        <v>403</v>
      </c>
      <c r="E15" s="47" t="s">
        <v>296</v>
      </c>
      <c r="F15" s="80">
        <v>2</v>
      </c>
      <c r="G15" s="75"/>
      <c r="H15" s="77">
        <f t="shared" si="0"/>
        <v>0</v>
      </c>
    </row>
    <row r="16" spans="1:10" ht="48" customHeight="1">
      <c r="A16" s="78" t="s">
        <v>282</v>
      </c>
      <c r="B16" s="93" t="s">
        <v>242</v>
      </c>
      <c r="C16" s="51" t="s">
        <v>425</v>
      </c>
      <c r="D16" s="65" t="s">
        <v>426</v>
      </c>
      <c r="E16" s="43" t="s">
        <v>297</v>
      </c>
      <c r="F16" s="76">
        <v>1.9</v>
      </c>
      <c r="G16" s="75"/>
      <c r="H16" s="77">
        <f t="shared" si="0"/>
        <v>0</v>
      </c>
    </row>
    <row r="17" spans="1:8" ht="36.75" customHeight="1">
      <c r="A17" s="78" t="s">
        <v>231</v>
      </c>
      <c r="B17" s="53" t="s">
        <v>2</v>
      </c>
      <c r="C17" s="50" t="s">
        <v>427</v>
      </c>
      <c r="D17" s="55" t="s">
        <v>405</v>
      </c>
      <c r="E17" s="43" t="s">
        <v>296</v>
      </c>
      <c r="F17" s="76">
        <v>4.2</v>
      </c>
      <c r="G17" s="75"/>
      <c r="H17" s="77">
        <f t="shared" si="0"/>
        <v>0</v>
      </c>
    </row>
    <row r="18" spans="1:8" ht="48" customHeight="1">
      <c r="A18" s="78" t="s">
        <v>232</v>
      </c>
      <c r="B18" s="53" t="s">
        <v>20</v>
      </c>
      <c r="C18" s="51" t="s">
        <v>406</v>
      </c>
      <c r="D18" s="55" t="s">
        <v>407</v>
      </c>
      <c r="E18" s="43" t="s">
        <v>296</v>
      </c>
      <c r="F18" s="76">
        <v>4.2</v>
      </c>
      <c r="G18" s="75"/>
      <c r="H18" s="77">
        <f t="shared" si="0"/>
        <v>0</v>
      </c>
    </row>
    <row r="19" spans="1:8" ht="35.25" customHeight="1">
      <c r="A19" s="78" t="s">
        <v>233</v>
      </c>
      <c r="B19" s="53" t="s">
        <v>21</v>
      </c>
      <c r="C19" s="51" t="s">
        <v>408</v>
      </c>
      <c r="D19" s="55" t="s">
        <v>409</v>
      </c>
      <c r="E19" s="43" t="s">
        <v>296</v>
      </c>
      <c r="F19" s="76">
        <v>5</v>
      </c>
      <c r="G19" s="75"/>
      <c r="H19" s="77">
        <f t="shared" si="0"/>
        <v>0</v>
      </c>
    </row>
    <row r="20" spans="1:8" ht="48" customHeight="1">
      <c r="A20" s="78" t="s">
        <v>234</v>
      </c>
      <c r="B20" s="53" t="s">
        <v>19</v>
      </c>
      <c r="C20" s="54" t="s">
        <v>410</v>
      </c>
      <c r="D20" s="95" t="s">
        <v>411</v>
      </c>
      <c r="E20" s="43" t="s">
        <v>296</v>
      </c>
      <c r="F20" s="76">
        <v>4.2</v>
      </c>
      <c r="G20" s="75"/>
      <c r="H20" s="77">
        <f t="shared" si="0"/>
        <v>0</v>
      </c>
    </row>
    <row r="21" spans="1:8" ht="44.25" customHeight="1">
      <c r="A21" s="78" t="s">
        <v>235</v>
      </c>
      <c r="B21" s="53" t="s">
        <v>22</v>
      </c>
      <c r="C21" s="51" t="s">
        <v>412</v>
      </c>
      <c r="D21" s="55" t="s">
        <v>413</v>
      </c>
      <c r="E21" s="43" t="s">
        <v>296</v>
      </c>
      <c r="F21" s="76">
        <v>21.2</v>
      </c>
      <c r="G21" s="75"/>
      <c r="H21" s="77">
        <f t="shared" si="0"/>
        <v>0</v>
      </c>
    </row>
    <row r="22" spans="1:8" ht="31.5" customHeight="1">
      <c r="A22" s="58" t="s">
        <v>236</v>
      </c>
      <c r="B22" s="53" t="s">
        <v>3</v>
      </c>
      <c r="C22" s="55" t="s">
        <v>414</v>
      </c>
      <c r="D22" s="55" t="s">
        <v>415</v>
      </c>
      <c r="E22" s="43" t="s">
        <v>296</v>
      </c>
      <c r="F22" s="76">
        <v>4.2</v>
      </c>
      <c r="G22" s="75"/>
      <c r="H22" s="77">
        <f t="shared" si="0"/>
        <v>0</v>
      </c>
    </row>
    <row r="23" spans="1:8" ht="70.5" customHeight="1">
      <c r="A23" s="58" t="s">
        <v>237</v>
      </c>
      <c r="B23" s="58">
        <v>2.7</v>
      </c>
      <c r="C23" s="55" t="s">
        <v>416</v>
      </c>
      <c r="D23" s="55" t="s">
        <v>417</v>
      </c>
      <c r="E23" s="43" t="s">
        <v>304</v>
      </c>
      <c r="F23" s="76">
        <v>1</v>
      </c>
      <c r="G23" s="75"/>
      <c r="H23" s="76">
        <f>F23*G23</f>
        <v>0</v>
      </c>
    </row>
    <row r="24" spans="1:8" ht="15" customHeight="1">
      <c r="A24" s="88"/>
      <c r="B24" s="88"/>
      <c r="C24" s="101"/>
      <c r="D24" s="101"/>
      <c r="E24" s="101"/>
      <c r="F24" s="81"/>
      <c r="G24" s="81"/>
      <c r="H24" s="81"/>
    </row>
    <row r="25" spans="1:8">
      <c r="A25" s="96" t="s">
        <v>294</v>
      </c>
      <c r="B25" s="97"/>
      <c r="C25" s="331" t="s">
        <v>205</v>
      </c>
      <c r="D25" s="331"/>
      <c r="E25" s="331"/>
      <c r="F25" s="331"/>
      <c r="G25" s="331"/>
      <c r="H25" s="331"/>
    </row>
    <row r="26" spans="1:8" ht="44.25" customHeight="1">
      <c r="A26" s="78" t="s">
        <v>269</v>
      </c>
      <c r="B26" s="86">
        <v>2.11</v>
      </c>
      <c r="C26" s="104" t="s">
        <v>430</v>
      </c>
      <c r="D26" s="104" t="s">
        <v>418</v>
      </c>
      <c r="E26" s="100" t="s">
        <v>291</v>
      </c>
      <c r="F26" s="82">
        <v>2</v>
      </c>
      <c r="G26" s="102"/>
      <c r="H26" s="77">
        <f>F26*G26</f>
        <v>0</v>
      </c>
    </row>
    <row r="27" spans="1:8" ht="63" customHeight="1">
      <c r="A27" s="78" t="s">
        <v>270</v>
      </c>
      <c r="B27" s="86">
        <v>2.11</v>
      </c>
      <c r="C27" s="104" t="s">
        <v>429</v>
      </c>
      <c r="D27" s="104" t="s">
        <v>424</v>
      </c>
      <c r="E27" s="43" t="s">
        <v>291</v>
      </c>
      <c r="F27" s="83">
        <v>2</v>
      </c>
      <c r="G27" s="102"/>
      <c r="H27" s="77">
        <f>F27*G27</f>
        <v>0</v>
      </c>
    </row>
    <row r="28" spans="1:8" ht="63" customHeight="1">
      <c r="A28" s="78" t="s">
        <v>271</v>
      </c>
      <c r="B28" s="86">
        <v>2.11</v>
      </c>
      <c r="C28" s="302" t="s">
        <v>428</v>
      </c>
      <c r="D28" s="302" t="s">
        <v>421</v>
      </c>
      <c r="E28" s="43" t="s">
        <v>291</v>
      </c>
      <c r="F28" s="83">
        <v>2</v>
      </c>
      <c r="G28" s="102"/>
      <c r="H28" s="77">
        <f>F28*G28</f>
        <v>0</v>
      </c>
    </row>
    <row r="29" spans="1:8" ht="72.75" customHeight="1">
      <c r="A29" s="58" t="s">
        <v>272</v>
      </c>
      <c r="B29" s="86">
        <v>2.11</v>
      </c>
      <c r="C29" s="301" t="s">
        <v>422</v>
      </c>
      <c r="D29" s="302" t="s">
        <v>423</v>
      </c>
      <c r="E29" s="43" t="s">
        <v>291</v>
      </c>
      <c r="F29" s="83">
        <v>1</v>
      </c>
      <c r="G29" s="103"/>
      <c r="H29" s="77">
        <f>F29*G29</f>
        <v>0</v>
      </c>
    </row>
    <row r="30" spans="1:8" ht="64.5" customHeight="1">
      <c r="A30" s="88"/>
      <c r="B30" s="88"/>
      <c r="C30" s="101"/>
      <c r="D30" s="101"/>
      <c r="E30" s="101"/>
      <c r="F30" s="81"/>
      <c r="G30" s="81"/>
      <c r="H30" s="81"/>
    </row>
    <row r="31" spans="1:8">
      <c r="A31" s="94"/>
      <c r="B31" s="340" t="s">
        <v>23</v>
      </c>
      <c r="C31" s="341"/>
      <c r="D31" s="341"/>
      <c r="E31" s="341"/>
      <c r="F31" s="341"/>
      <c r="G31" s="341"/>
      <c r="H31" s="341"/>
    </row>
    <row r="32" spans="1:8">
      <c r="A32" s="45"/>
      <c r="B32" s="45"/>
      <c r="C32" s="46"/>
      <c r="D32" s="46"/>
      <c r="E32" s="46"/>
      <c r="G32" s="220"/>
      <c r="H32" s="77">
        <f>F32*G32</f>
        <v>0</v>
      </c>
    </row>
    <row r="33" spans="1:8" ht="30" customHeight="1">
      <c r="A33" s="219"/>
      <c r="B33" s="72" t="s">
        <v>273</v>
      </c>
      <c r="C33" s="332" t="str">
        <f>C6</f>
        <v>BUILDING A RAMP AND ADJUSTING THE ENTRANCE / ИЗГРАДЊА РАМПЕ И ПРИЛАГОЂАВАЊЕ УЛАЗА</v>
      </c>
      <c r="D33" s="333"/>
      <c r="E33" s="333"/>
      <c r="F33" s="334"/>
      <c r="G33" s="335">
        <f>SUM(H7:H10)</f>
        <v>0</v>
      </c>
      <c r="H33" s="336"/>
    </row>
    <row r="34" spans="1:8">
      <c r="A34" s="219"/>
      <c r="B34" s="72" t="s">
        <v>274</v>
      </c>
      <c r="C34" s="337" t="s">
        <v>230</v>
      </c>
      <c r="D34" s="338"/>
      <c r="E34" s="338"/>
      <c r="F34" s="339"/>
      <c r="G34" s="335">
        <f>SUM(H14:H23)</f>
        <v>0</v>
      </c>
      <c r="H34" s="336"/>
    </row>
    <row r="35" spans="1:8" ht="15.75" thickBot="1">
      <c r="A35" s="219"/>
      <c r="B35" s="72" t="s">
        <v>275</v>
      </c>
      <c r="C35" s="221" t="str">
        <f>C25</f>
        <v>ACCESSIBILITY MARKS / ОЗНАКЕ ПРИСТУПАЧНОСТИ</v>
      </c>
      <c r="D35" s="222"/>
      <c r="E35" s="222"/>
      <c r="F35" s="98"/>
      <c r="G35" s="321">
        <f>H26+H27+H28+H29</f>
        <v>0</v>
      </c>
      <c r="H35" s="322"/>
    </row>
    <row r="36" spans="1:8" ht="30.75" customHeight="1" thickBot="1">
      <c r="A36" s="223"/>
      <c r="B36" s="323" t="s">
        <v>318</v>
      </c>
      <c r="C36" s="324"/>
      <c r="D36" s="324"/>
      <c r="E36" s="324"/>
      <c r="F36" s="325"/>
      <c r="G36" s="305"/>
      <c r="H36" s="304">
        <f>SUM(G33:H35)</f>
        <v>0</v>
      </c>
    </row>
    <row r="37" spans="1:8">
      <c r="A37" s="89"/>
      <c r="B37" s="89"/>
      <c r="C37" s="320"/>
      <c r="D37" s="320"/>
      <c r="E37" s="320"/>
      <c r="F37" s="320"/>
      <c r="G37" s="320"/>
      <c r="H37" s="320"/>
    </row>
  </sheetData>
  <mergeCells count="13">
    <mergeCell ref="C37:H37"/>
    <mergeCell ref="G35:H35"/>
    <mergeCell ref="B36:F36"/>
    <mergeCell ref="A2:H2"/>
    <mergeCell ref="A3:H3"/>
    <mergeCell ref="C6:H6"/>
    <mergeCell ref="C25:H25"/>
    <mergeCell ref="C33:F33"/>
    <mergeCell ref="C13:H13"/>
    <mergeCell ref="G33:H33"/>
    <mergeCell ref="G34:H34"/>
    <mergeCell ref="C34:F34"/>
    <mergeCell ref="B31:H31"/>
  </mergeCells>
  <phoneticPr fontId="25" type="noConversion"/>
  <pageMargins left="0.98425196850393704" right="0.59055118110236204" top="0.74803149606299202" bottom="0.74803149606299202" header="0.31496062992126" footer="0.31496062992126"/>
  <pageSetup paperSize="9" scale="61" fitToHeight="0" orientation="portrait" r:id="rId1"/>
  <ignoredErrors>
    <ignoredError sqref="B22 B14"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37"/>
  <sheetViews>
    <sheetView showZeros="0" view="pageBreakPreview" zoomScale="90" zoomScaleSheetLayoutView="100" workbookViewId="0">
      <selection activeCell="G4" sqref="G4:H4"/>
    </sheetView>
  </sheetViews>
  <sheetFormatPr defaultColWidth="9.140625" defaultRowHeight="15"/>
  <cols>
    <col min="1" max="1" width="7.28515625" style="19" customWidth="1"/>
    <col min="2" max="2" width="9" style="19" customWidth="1"/>
    <col min="3" max="4" width="38.7109375" style="17" customWidth="1"/>
    <col min="5" max="5" width="6.5703125" style="17" customWidth="1"/>
    <col min="6" max="6" width="9" style="18" bestFit="1" customWidth="1"/>
    <col min="7" max="7" width="12.5703125" style="18" customWidth="1"/>
    <col min="8" max="8" width="16.5703125" style="18" customWidth="1"/>
    <col min="9" max="9" width="12.42578125" style="107" customWidth="1"/>
    <col min="10" max="10" width="9.140625" style="107"/>
    <col min="11" max="11" width="11.7109375" style="107" bestFit="1" customWidth="1"/>
    <col min="12" max="16384" width="9.140625" style="17"/>
  </cols>
  <sheetData>
    <row r="1" spans="1:11" s="105" customFormat="1">
      <c r="A1" s="231"/>
      <c r="B1" s="232"/>
      <c r="C1" s="233"/>
      <c r="D1" s="233"/>
      <c r="E1" s="233"/>
      <c r="F1" s="234"/>
      <c r="G1" s="234"/>
      <c r="H1" s="235"/>
      <c r="I1" s="236"/>
      <c r="J1" s="237"/>
      <c r="K1" s="237"/>
    </row>
    <row r="2" spans="1:11" ht="53.25" customHeight="1">
      <c r="A2" s="348" t="s">
        <v>74</v>
      </c>
      <c r="B2" s="348"/>
      <c r="C2" s="348"/>
      <c r="D2" s="348"/>
      <c r="E2" s="348"/>
      <c r="F2" s="348"/>
      <c r="G2" s="349"/>
      <c r="H2" s="135"/>
      <c r="I2" s="108"/>
      <c r="J2" s="106"/>
      <c r="K2" s="106"/>
    </row>
    <row r="3" spans="1:11" ht="18" customHeight="1">
      <c r="A3" s="327" t="s">
        <v>0</v>
      </c>
      <c r="B3" s="328"/>
      <c r="C3" s="328"/>
      <c r="D3" s="328"/>
      <c r="E3" s="328"/>
      <c r="F3" s="328"/>
      <c r="G3" s="328"/>
      <c r="H3" s="350"/>
      <c r="I3" s="108"/>
      <c r="J3" s="106"/>
      <c r="K3" s="106"/>
    </row>
    <row r="4" spans="1:11" ht="77.25" customHeight="1">
      <c r="A4" s="10" t="s">
        <v>299</v>
      </c>
      <c r="B4" s="11" t="s">
        <v>300</v>
      </c>
      <c r="C4" s="11" t="s">
        <v>301</v>
      </c>
      <c r="D4" s="11" t="s">
        <v>34</v>
      </c>
      <c r="E4" s="11" t="s">
        <v>302</v>
      </c>
      <c r="F4" s="12" t="s">
        <v>303</v>
      </c>
      <c r="G4" s="12" t="s">
        <v>432</v>
      </c>
      <c r="H4" s="11" t="s">
        <v>433</v>
      </c>
      <c r="I4" s="108"/>
      <c r="J4" s="106"/>
      <c r="K4" s="106"/>
    </row>
    <row r="5" spans="1:11">
      <c r="A5" s="136"/>
      <c r="B5" s="136"/>
      <c r="C5" s="137"/>
      <c r="D5" s="137"/>
      <c r="E5" s="137"/>
      <c r="F5" s="138"/>
      <c r="G5" s="138"/>
      <c r="H5" s="138"/>
      <c r="I5" s="108"/>
      <c r="J5" s="106"/>
      <c r="K5" s="106"/>
    </row>
    <row r="6" spans="1:11">
      <c r="A6" s="139" t="s">
        <v>292</v>
      </c>
      <c r="B6" s="140"/>
      <c r="C6" s="351" t="s">
        <v>33</v>
      </c>
      <c r="D6" s="352"/>
      <c r="E6" s="352"/>
      <c r="F6" s="352"/>
      <c r="G6" s="352"/>
      <c r="H6" s="353"/>
      <c r="I6" s="108"/>
      <c r="J6" s="106"/>
      <c r="K6" s="106"/>
    </row>
    <row r="7" spans="1:11" ht="63.75">
      <c r="A7" s="141" t="s">
        <v>32</v>
      </c>
      <c r="B7" s="141">
        <v>2</v>
      </c>
      <c r="C7" s="142" t="s">
        <v>364</v>
      </c>
      <c r="D7" s="143" t="s">
        <v>363</v>
      </c>
      <c r="E7" s="144" t="s">
        <v>30</v>
      </c>
      <c r="F7" s="145">
        <v>1</v>
      </c>
      <c r="G7" s="20"/>
      <c r="H7" s="145">
        <f>F7*G7</f>
        <v>0</v>
      </c>
      <c r="I7" s="108"/>
      <c r="J7" s="106"/>
      <c r="K7" s="106"/>
    </row>
    <row r="8" spans="1:11" ht="51">
      <c r="A8" s="141" t="s">
        <v>31</v>
      </c>
      <c r="B8" s="141">
        <v>2.1800000000000002</v>
      </c>
      <c r="C8" s="146" t="s">
        <v>365</v>
      </c>
      <c r="D8" s="146" t="s">
        <v>366</v>
      </c>
      <c r="E8" s="147" t="s">
        <v>296</v>
      </c>
      <c r="F8" s="145">
        <v>38</v>
      </c>
      <c r="G8" s="20"/>
      <c r="H8" s="145">
        <f t="shared" ref="H8:H9" si="0">F8*G8</f>
        <v>0</v>
      </c>
      <c r="I8" s="108"/>
      <c r="J8" s="106"/>
      <c r="K8" s="106"/>
    </row>
    <row r="9" spans="1:11" ht="63.75">
      <c r="A9" s="141" t="s">
        <v>1</v>
      </c>
      <c r="B9" s="141">
        <v>2.19</v>
      </c>
      <c r="C9" s="146" t="s">
        <v>367</v>
      </c>
      <c r="D9" s="143" t="s">
        <v>368</v>
      </c>
      <c r="E9" s="144" t="s">
        <v>30</v>
      </c>
      <c r="F9" s="145">
        <v>1</v>
      </c>
      <c r="G9" s="20"/>
      <c r="H9" s="145">
        <f t="shared" si="0"/>
        <v>0</v>
      </c>
      <c r="I9" s="108"/>
      <c r="J9" s="106"/>
      <c r="K9" s="106"/>
    </row>
    <row r="10" spans="1:11">
      <c r="A10" s="148"/>
      <c r="B10" s="149"/>
      <c r="C10" s="150"/>
      <c r="D10" s="150"/>
      <c r="E10" s="151"/>
      <c r="F10" s="152"/>
      <c r="G10" s="21"/>
      <c r="H10" s="153">
        <f>SUM(H7:H9)</f>
        <v>0</v>
      </c>
      <c r="I10" s="108"/>
      <c r="J10" s="106"/>
      <c r="K10" s="106"/>
    </row>
    <row r="11" spans="1:11">
      <c r="A11" s="148"/>
      <c r="B11" s="149"/>
      <c r="C11" s="150"/>
      <c r="D11" s="150"/>
      <c r="E11" s="151"/>
      <c r="F11" s="152"/>
      <c r="G11" s="21"/>
      <c r="H11" s="152"/>
      <c r="I11" s="108"/>
      <c r="J11" s="106"/>
      <c r="K11" s="106"/>
    </row>
    <row r="12" spans="1:11">
      <c r="A12" s="139" t="s">
        <v>293</v>
      </c>
      <c r="B12" s="154"/>
      <c r="C12" s="355" t="s">
        <v>29</v>
      </c>
      <c r="D12" s="355"/>
      <c r="E12" s="354"/>
      <c r="F12" s="354"/>
      <c r="G12" s="354"/>
      <c r="H12" s="354"/>
      <c r="I12" s="108"/>
      <c r="J12" s="106"/>
      <c r="K12" s="106"/>
    </row>
    <row r="13" spans="1:11" ht="44.25" customHeight="1">
      <c r="A13" s="155" t="s">
        <v>28</v>
      </c>
      <c r="B13" s="141">
        <v>2.19</v>
      </c>
      <c r="C13" s="156" t="s">
        <v>369</v>
      </c>
      <c r="D13" s="157" t="s">
        <v>370</v>
      </c>
      <c r="E13" s="158" t="s">
        <v>297</v>
      </c>
      <c r="F13" s="159">
        <v>3</v>
      </c>
      <c r="G13" s="160"/>
      <c r="H13" s="145">
        <f t="shared" ref="H13:H17" si="1">F13*G13</f>
        <v>0</v>
      </c>
      <c r="I13" s="108"/>
      <c r="J13" s="106"/>
      <c r="K13" s="106"/>
    </row>
    <row r="14" spans="1:11" ht="38.25">
      <c r="A14" s="155" t="s">
        <v>27</v>
      </c>
      <c r="B14" s="141">
        <v>2.19</v>
      </c>
      <c r="C14" s="142" t="s">
        <v>371</v>
      </c>
      <c r="D14" s="146" t="s">
        <v>372</v>
      </c>
      <c r="E14" s="147" t="s">
        <v>297</v>
      </c>
      <c r="F14" s="145">
        <v>6</v>
      </c>
      <c r="G14" s="20"/>
      <c r="H14" s="145">
        <f t="shared" si="1"/>
        <v>0</v>
      </c>
      <c r="I14" s="108"/>
      <c r="J14" s="106"/>
      <c r="K14" s="106"/>
    </row>
    <row r="15" spans="1:11" ht="38.25">
      <c r="A15" s="155" t="s">
        <v>26</v>
      </c>
      <c r="B15" s="141">
        <v>2.19</v>
      </c>
      <c r="C15" s="146" t="s">
        <v>373</v>
      </c>
      <c r="D15" s="146" t="s">
        <v>374</v>
      </c>
      <c r="E15" s="147" t="s">
        <v>297</v>
      </c>
      <c r="F15" s="145">
        <v>10</v>
      </c>
      <c r="G15" s="20"/>
      <c r="H15" s="145">
        <f t="shared" si="1"/>
        <v>0</v>
      </c>
      <c r="I15" s="108"/>
      <c r="J15" s="106"/>
      <c r="K15" s="106"/>
    </row>
    <row r="16" spans="1:11" ht="38.25">
      <c r="A16" s="155" t="s">
        <v>25</v>
      </c>
      <c r="B16" s="141">
        <v>2.19</v>
      </c>
      <c r="C16" s="146" t="s">
        <v>375</v>
      </c>
      <c r="D16" s="146" t="s">
        <v>376</v>
      </c>
      <c r="E16" s="147" t="s">
        <v>297</v>
      </c>
      <c r="F16" s="145">
        <v>8</v>
      </c>
      <c r="G16" s="20"/>
      <c r="H16" s="145">
        <f t="shared" si="1"/>
        <v>0</v>
      </c>
      <c r="I16" s="108"/>
      <c r="J16" s="106"/>
      <c r="K16" s="106"/>
    </row>
    <row r="17" spans="1:11" ht="69" customHeight="1">
      <c r="A17" s="141" t="s">
        <v>24</v>
      </c>
      <c r="B17" s="141">
        <v>2.19</v>
      </c>
      <c r="C17" s="142" t="s">
        <v>377</v>
      </c>
      <c r="D17" s="146" t="s">
        <v>378</v>
      </c>
      <c r="E17" s="147" t="s">
        <v>297</v>
      </c>
      <c r="F17" s="145">
        <v>1</v>
      </c>
      <c r="G17" s="20"/>
      <c r="H17" s="145">
        <f t="shared" si="1"/>
        <v>0</v>
      </c>
      <c r="I17" s="108"/>
      <c r="J17" s="106"/>
      <c r="K17" s="106"/>
    </row>
    <row r="18" spans="1:11">
      <c r="A18" s="161"/>
      <c r="B18" s="162"/>
      <c r="C18" s="163"/>
      <c r="D18" s="163"/>
      <c r="E18" s="163"/>
      <c r="F18" s="164"/>
      <c r="G18" s="164"/>
      <c r="H18" s="165">
        <f>SUM(H13:H17)</f>
        <v>0</v>
      </c>
      <c r="I18" s="108"/>
      <c r="J18" s="106"/>
      <c r="K18" s="106"/>
    </row>
    <row r="19" spans="1:11">
      <c r="A19" s="161"/>
      <c r="B19" s="162"/>
      <c r="C19" s="163"/>
      <c r="D19" s="163"/>
      <c r="E19" s="163"/>
      <c r="F19" s="164"/>
      <c r="G19" s="164"/>
      <c r="H19" s="165"/>
      <c r="I19" s="108"/>
      <c r="J19" s="106"/>
      <c r="K19" s="106"/>
    </row>
    <row r="20" spans="1:11">
      <c r="A20" s="139" t="s">
        <v>294</v>
      </c>
      <c r="B20" s="154"/>
      <c r="C20" s="355" t="s">
        <v>330</v>
      </c>
      <c r="D20" s="355"/>
      <c r="E20" s="354"/>
      <c r="F20" s="354"/>
      <c r="G20" s="354"/>
      <c r="H20" s="354"/>
      <c r="I20" s="108"/>
      <c r="J20" s="106"/>
      <c r="K20" s="106"/>
    </row>
    <row r="21" spans="1:11" ht="51">
      <c r="A21" s="166" t="s">
        <v>329</v>
      </c>
      <c r="B21" s="167">
        <v>2.2000000000000002</v>
      </c>
      <c r="C21" s="146" t="s">
        <v>379</v>
      </c>
      <c r="D21" s="146" t="s">
        <v>380</v>
      </c>
      <c r="E21" s="147" t="s">
        <v>327</v>
      </c>
      <c r="F21" s="145">
        <v>8</v>
      </c>
      <c r="G21" s="20"/>
      <c r="H21" s="145">
        <f t="shared" ref="H21" si="2">F21*G21</f>
        <v>0</v>
      </c>
      <c r="I21" s="108"/>
      <c r="J21" s="106"/>
      <c r="K21" s="106"/>
    </row>
    <row r="22" spans="1:11">
      <c r="A22" s="161"/>
      <c r="B22" s="161"/>
      <c r="C22" s="163"/>
      <c r="D22" s="163"/>
      <c r="E22" s="163"/>
      <c r="F22" s="164"/>
      <c r="G22" s="164"/>
      <c r="H22" s="165">
        <f>SUM(H21)</f>
        <v>0</v>
      </c>
      <c r="I22" s="108"/>
      <c r="J22" s="106"/>
      <c r="K22" s="106"/>
    </row>
    <row r="23" spans="1:11">
      <c r="A23" s="161"/>
      <c r="B23" s="161"/>
      <c r="C23" s="163"/>
      <c r="D23" s="163"/>
      <c r="E23" s="163"/>
      <c r="F23" s="164"/>
      <c r="G23" s="164"/>
      <c r="H23" s="165"/>
      <c r="I23" s="108"/>
      <c r="J23" s="106"/>
      <c r="K23" s="106"/>
    </row>
    <row r="24" spans="1:11">
      <c r="A24" s="168" t="s">
        <v>295</v>
      </c>
      <c r="B24" s="169"/>
      <c r="C24" s="354" t="s">
        <v>326</v>
      </c>
      <c r="D24" s="354"/>
      <c r="E24" s="354"/>
      <c r="F24" s="354"/>
      <c r="G24" s="354"/>
      <c r="H24" s="354"/>
      <c r="I24" s="108"/>
      <c r="J24" s="106"/>
      <c r="K24" s="106"/>
    </row>
    <row r="25" spans="1:11" ht="51">
      <c r="A25" s="141" t="s">
        <v>325</v>
      </c>
      <c r="B25" s="166">
        <v>2.31</v>
      </c>
      <c r="C25" s="146" t="s">
        <v>381</v>
      </c>
      <c r="D25" s="143" t="s">
        <v>382</v>
      </c>
      <c r="E25" s="147" t="s">
        <v>324</v>
      </c>
      <c r="F25" s="170">
        <v>650</v>
      </c>
      <c r="G25" s="171"/>
      <c r="H25" s="145">
        <f t="shared" ref="H25" si="3">F25*G25</f>
        <v>0</v>
      </c>
      <c r="I25" s="108"/>
      <c r="J25" s="106"/>
      <c r="K25" s="106"/>
    </row>
    <row r="26" spans="1:11">
      <c r="A26" s="161"/>
      <c r="B26" s="162"/>
      <c r="C26" s="163"/>
      <c r="D26" s="163"/>
      <c r="E26" s="163"/>
      <c r="F26" s="164"/>
      <c r="G26" s="164"/>
      <c r="H26" s="165">
        <f>SUM(H25)</f>
        <v>0</v>
      </c>
      <c r="I26" s="108"/>
      <c r="J26" s="306"/>
      <c r="K26" s="106"/>
    </row>
    <row r="27" spans="1:11">
      <c r="A27" s="161"/>
      <c r="B27" s="161"/>
      <c r="C27" s="163"/>
      <c r="D27" s="163"/>
      <c r="E27" s="163"/>
      <c r="F27" s="164"/>
      <c r="G27" s="164"/>
      <c r="H27" s="165"/>
      <c r="I27" s="108"/>
      <c r="J27" s="106"/>
      <c r="K27" s="106"/>
    </row>
    <row r="28" spans="1:11">
      <c r="A28" s="161"/>
      <c r="B28" s="161"/>
      <c r="C28" s="172"/>
      <c r="D28" s="172"/>
      <c r="E28" s="172"/>
      <c r="F28" s="173"/>
      <c r="G28" s="173"/>
      <c r="H28" s="174"/>
      <c r="I28" s="108"/>
      <c r="J28" s="106"/>
      <c r="K28" s="106"/>
    </row>
    <row r="29" spans="1:11">
      <c r="A29" s="161"/>
      <c r="B29" s="161"/>
      <c r="C29" s="172"/>
      <c r="D29" s="172"/>
      <c r="E29" s="172"/>
      <c r="F29" s="173"/>
      <c r="G29" s="173"/>
      <c r="H29" s="174"/>
      <c r="I29" s="108"/>
      <c r="J29" s="106"/>
      <c r="K29" s="106"/>
    </row>
    <row r="30" spans="1:11">
      <c r="A30" s="175"/>
      <c r="B30" s="342" t="s">
        <v>316</v>
      </c>
      <c r="C30" s="343"/>
      <c r="D30" s="343"/>
      <c r="E30" s="343"/>
      <c r="F30" s="343"/>
      <c r="G30" s="343"/>
      <c r="H30" s="344"/>
      <c r="I30" s="108"/>
      <c r="J30" s="106"/>
      <c r="K30" s="106"/>
    </row>
    <row r="31" spans="1:11">
      <c r="A31" s="136"/>
      <c r="B31" s="136"/>
      <c r="C31" s="137"/>
      <c r="D31" s="137"/>
      <c r="E31" s="137"/>
      <c r="F31" s="138"/>
      <c r="G31" s="138"/>
      <c r="H31" s="138"/>
      <c r="I31" s="108"/>
      <c r="J31" s="106"/>
      <c r="K31" s="106"/>
    </row>
    <row r="32" spans="1:11">
      <c r="A32" s="176"/>
      <c r="B32" s="177" t="s">
        <v>323</v>
      </c>
      <c r="C32" s="345" t="s">
        <v>33</v>
      </c>
      <c r="D32" s="346"/>
      <c r="E32" s="346"/>
      <c r="F32" s="347"/>
      <c r="G32" s="356">
        <f>H10</f>
        <v>0</v>
      </c>
      <c r="H32" s="357"/>
      <c r="I32" s="108"/>
      <c r="J32" s="106"/>
      <c r="K32" s="106"/>
    </row>
    <row r="33" spans="1:11">
      <c r="A33" s="176"/>
      <c r="B33" s="177" t="s">
        <v>322</v>
      </c>
      <c r="C33" s="345" t="s">
        <v>29</v>
      </c>
      <c r="D33" s="346"/>
      <c r="E33" s="346"/>
      <c r="F33" s="347"/>
      <c r="G33" s="356">
        <f>H18</f>
        <v>0</v>
      </c>
      <c r="H33" s="357"/>
      <c r="I33" s="108"/>
      <c r="J33" s="106"/>
      <c r="K33" s="106"/>
    </row>
    <row r="34" spans="1:11">
      <c r="A34" s="176"/>
      <c r="B34" s="177" t="s">
        <v>321</v>
      </c>
      <c r="C34" s="364" t="s">
        <v>330</v>
      </c>
      <c r="D34" s="365"/>
      <c r="E34" s="365"/>
      <c r="F34" s="366"/>
      <c r="G34" s="356">
        <f>H22</f>
        <v>0</v>
      </c>
      <c r="H34" s="357"/>
      <c r="I34" s="108"/>
      <c r="J34" s="106"/>
      <c r="K34" s="106"/>
    </row>
    <row r="35" spans="1:11" ht="15.75" thickBot="1">
      <c r="A35" s="176"/>
      <c r="B35" s="177" t="s">
        <v>320</v>
      </c>
      <c r="C35" s="345" t="s">
        <v>326</v>
      </c>
      <c r="D35" s="346"/>
      <c r="E35" s="346"/>
      <c r="F35" s="347"/>
      <c r="G35" s="360">
        <f>H26</f>
        <v>0</v>
      </c>
      <c r="H35" s="357"/>
      <c r="I35" s="108"/>
      <c r="J35" s="106"/>
      <c r="K35" s="106"/>
    </row>
    <row r="36" spans="1:11" ht="15.75" thickBot="1">
      <c r="A36" s="178"/>
      <c r="B36" s="361" t="s">
        <v>319</v>
      </c>
      <c r="C36" s="362"/>
      <c r="D36" s="362"/>
      <c r="E36" s="362"/>
      <c r="F36" s="363"/>
      <c r="G36" s="308"/>
      <c r="H36" s="307">
        <f>SUM(G32:H35)</f>
        <v>0</v>
      </c>
      <c r="I36" s="108"/>
      <c r="J36" s="106"/>
      <c r="K36" s="106"/>
    </row>
    <row r="37" spans="1:11">
      <c r="A37" s="136"/>
      <c r="B37" s="136"/>
      <c r="C37" s="358"/>
      <c r="D37" s="358"/>
      <c r="E37" s="358"/>
      <c r="F37" s="358"/>
      <c r="G37" s="359"/>
      <c r="H37" s="359"/>
      <c r="I37" s="108"/>
      <c r="J37" s="106"/>
      <c r="K37" s="106"/>
    </row>
  </sheetData>
  <mergeCells count="18">
    <mergeCell ref="C33:F33"/>
    <mergeCell ref="G33:H33"/>
    <mergeCell ref="C37:F37"/>
    <mergeCell ref="G37:H37"/>
    <mergeCell ref="C35:F35"/>
    <mergeCell ref="G35:H35"/>
    <mergeCell ref="B36:F36"/>
    <mergeCell ref="C34:F34"/>
    <mergeCell ref="G34:H34"/>
    <mergeCell ref="B30:H30"/>
    <mergeCell ref="C32:F32"/>
    <mergeCell ref="A2:G2"/>
    <mergeCell ref="A3:H3"/>
    <mergeCell ref="C6:H6"/>
    <mergeCell ref="C24:H24"/>
    <mergeCell ref="C12:H12"/>
    <mergeCell ref="C20:H20"/>
    <mergeCell ref="G32:H32"/>
  </mergeCells>
  <phoneticPr fontId="25" type="noConversion"/>
  <pageMargins left="0.98425196850393704" right="0.59055118110236227" top="0.74803149606299213" bottom="0.74803149606299213" header="0.31496062992125984" footer="0.31496062992125984"/>
  <pageSetup paperSize="9" scale="6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57"/>
  <sheetViews>
    <sheetView showZeros="0" view="pageBreakPreview" zoomScale="80" zoomScaleNormal="80" zoomScaleSheetLayoutView="80" workbookViewId="0">
      <selection activeCell="G4" sqref="G4:H4"/>
    </sheetView>
  </sheetViews>
  <sheetFormatPr defaultRowHeight="15"/>
  <cols>
    <col min="1" max="1" width="6.28515625" style="5" bestFit="1" customWidth="1"/>
    <col min="2" max="2" width="7.7109375" style="5" bestFit="1" customWidth="1"/>
    <col min="3" max="4" width="38.7109375" customWidth="1"/>
    <col min="5" max="5" width="6.28515625" bestFit="1" customWidth="1"/>
    <col min="6" max="6" width="5.5703125" style="3" bestFit="1" customWidth="1"/>
    <col min="7" max="7" width="10.28515625" style="74" customWidth="1"/>
    <col min="8" max="8" width="9.28515625" style="74" bestFit="1" customWidth="1"/>
    <col min="9" max="9" width="11.7109375" bestFit="1" customWidth="1"/>
  </cols>
  <sheetData>
    <row r="1" spans="1:8" s="238" customFormat="1"/>
    <row r="2" spans="1:8" ht="18" customHeight="1">
      <c r="A2" s="369" t="s">
        <v>97</v>
      </c>
      <c r="B2" s="369"/>
      <c r="C2" s="369"/>
      <c r="D2" s="369"/>
      <c r="E2" s="369"/>
      <c r="F2" s="369"/>
      <c r="G2" s="369"/>
      <c r="H2" s="369"/>
    </row>
    <row r="3" spans="1:8" ht="18" customHeight="1">
      <c r="A3" s="367" t="s">
        <v>196</v>
      </c>
      <c r="B3" s="367"/>
      <c r="C3" s="367"/>
      <c r="D3" s="367"/>
      <c r="E3" s="367"/>
      <c r="F3" s="367"/>
      <c r="G3" s="367"/>
      <c r="H3" s="368"/>
    </row>
    <row r="4" spans="1:8" ht="91.5" customHeight="1">
      <c r="A4" s="10" t="s">
        <v>299</v>
      </c>
      <c r="B4" s="11" t="s">
        <v>300</v>
      </c>
      <c r="C4" s="11" t="s">
        <v>301</v>
      </c>
      <c r="D4" s="11" t="s">
        <v>34</v>
      </c>
      <c r="E4" s="11" t="s">
        <v>197</v>
      </c>
      <c r="F4" s="12" t="s">
        <v>198</v>
      </c>
      <c r="G4" s="12" t="s">
        <v>432</v>
      </c>
      <c r="H4" s="11" t="s">
        <v>433</v>
      </c>
    </row>
    <row r="5" spans="1:8" ht="76.5">
      <c r="A5" s="34"/>
      <c r="B5" s="34"/>
      <c r="C5" s="55" t="s">
        <v>53</v>
      </c>
      <c r="D5" s="55" t="s">
        <v>195</v>
      </c>
      <c r="E5" s="33"/>
      <c r="F5" s="32"/>
      <c r="G5" s="32"/>
      <c r="H5" s="31"/>
    </row>
    <row r="6" spans="1:8">
      <c r="A6" s="34"/>
      <c r="B6" s="34"/>
      <c r="C6" s="179"/>
      <c r="D6" s="179"/>
      <c r="E6" s="33"/>
      <c r="F6" s="32"/>
      <c r="G6" s="32"/>
      <c r="H6" s="31"/>
    </row>
    <row r="7" spans="1:8">
      <c r="A7" s="67"/>
      <c r="B7" s="34"/>
      <c r="C7" s="33"/>
      <c r="D7" s="33"/>
      <c r="E7" s="33"/>
      <c r="F7" s="32"/>
      <c r="G7" s="32"/>
      <c r="H7" s="31"/>
    </row>
    <row r="8" spans="1:8" ht="30">
      <c r="A8" s="180" t="s">
        <v>292</v>
      </c>
      <c r="B8" s="181"/>
      <c r="C8" s="22" t="s">
        <v>35</v>
      </c>
      <c r="D8" s="22" t="s">
        <v>260</v>
      </c>
      <c r="E8" s="22"/>
      <c r="F8" s="22"/>
      <c r="G8" s="22"/>
      <c r="H8" s="22"/>
    </row>
    <row r="9" spans="1:8">
      <c r="A9" s="56"/>
      <c r="B9" s="70"/>
      <c r="C9" s="57"/>
      <c r="D9" s="57"/>
      <c r="E9" s="57"/>
      <c r="F9" s="44"/>
      <c r="G9" s="44"/>
      <c r="H9" s="44"/>
    </row>
    <row r="10" spans="1:8" s="24" customFormat="1" ht="12.75">
      <c r="A10" s="58"/>
      <c r="B10" s="2"/>
      <c r="C10" s="110" t="s">
        <v>79</v>
      </c>
      <c r="D10" s="110" t="s">
        <v>88</v>
      </c>
      <c r="E10" s="8"/>
      <c r="F10" s="1"/>
      <c r="G10" s="9"/>
      <c r="H10" s="1"/>
    </row>
    <row r="11" spans="1:8" s="24" customFormat="1" ht="38.25">
      <c r="A11" s="58" t="s">
        <v>194</v>
      </c>
      <c r="B11" s="114" t="s">
        <v>82</v>
      </c>
      <c r="C11" s="113" t="s">
        <v>86</v>
      </c>
      <c r="D11" s="112" t="s">
        <v>89</v>
      </c>
      <c r="E11" s="23"/>
      <c r="F11" s="23"/>
      <c r="G11" s="25"/>
      <c r="H11" s="62"/>
    </row>
    <row r="12" spans="1:8" s="24" customFormat="1" ht="12.75">
      <c r="A12" s="58"/>
      <c r="B12" s="2"/>
      <c r="C12" s="110"/>
      <c r="D12" s="110"/>
      <c r="E12" s="23" t="s">
        <v>38</v>
      </c>
      <c r="F12" s="23">
        <v>1</v>
      </c>
      <c r="G12" s="9"/>
      <c r="H12" s="1">
        <f>F12*G12</f>
        <v>0</v>
      </c>
    </row>
    <row r="13" spans="1:8" s="30" customFormat="1" ht="25.5">
      <c r="A13" s="58" t="s">
        <v>189</v>
      </c>
      <c r="B13" s="114" t="s">
        <v>82</v>
      </c>
      <c r="C13" s="113" t="s">
        <v>87</v>
      </c>
      <c r="D13" s="113" t="s">
        <v>90</v>
      </c>
      <c r="E13" s="23"/>
      <c r="F13" s="23"/>
      <c r="G13" s="25"/>
      <c r="H13" s="62"/>
    </row>
    <row r="14" spans="1:8">
      <c r="A14" s="58"/>
      <c r="B14" s="2"/>
      <c r="C14" s="182" t="s">
        <v>80</v>
      </c>
      <c r="D14" s="55" t="s">
        <v>91</v>
      </c>
      <c r="E14" s="23" t="s">
        <v>304</v>
      </c>
      <c r="F14" s="26">
        <v>1</v>
      </c>
      <c r="G14" s="9"/>
      <c r="H14" s="1">
        <f>F14*G14</f>
        <v>0</v>
      </c>
    </row>
    <row r="15" spans="1:8">
      <c r="A15" s="58"/>
      <c r="B15" s="2"/>
      <c r="C15" s="182" t="s">
        <v>81</v>
      </c>
      <c r="D15" s="55" t="s">
        <v>92</v>
      </c>
      <c r="E15" s="23" t="s">
        <v>304</v>
      </c>
      <c r="F15" s="26">
        <v>1</v>
      </c>
      <c r="G15" s="9"/>
      <c r="H15" s="1">
        <f>F15*G15</f>
        <v>0</v>
      </c>
    </row>
    <row r="16" spans="1:8">
      <c r="A16" s="58"/>
      <c r="B16" s="2"/>
      <c r="C16" s="182" t="s">
        <v>84</v>
      </c>
      <c r="D16" s="55" t="s">
        <v>93</v>
      </c>
      <c r="E16" s="23" t="s">
        <v>304</v>
      </c>
      <c r="F16" s="26">
        <v>1</v>
      </c>
      <c r="G16" s="9"/>
      <c r="H16" s="1">
        <f>F16*G16</f>
        <v>0</v>
      </c>
    </row>
    <row r="17" spans="1:8">
      <c r="A17" s="56"/>
      <c r="B17" s="70"/>
      <c r="C17" s="57"/>
      <c r="D17" s="57"/>
      <c r="E17" s="57"/>
      <c r="F17" s="44"/>
      <c r="G17" s="44"/>
      <c r="H17" s="44"/>
    </row>
    <row r="18" spans="1:8">
      <c r="A18" s="58" t="s">
        <v>266</v>
      </c>
      <c r="B18" s="109" t="s">
        <v>193</v>
      </c>
      <c r="C18" s="110" t="s">
        <v>192</v>
      </c>
      <c r="D18" s="27" t="s">
        <v>191</v>
      </c>
      <c r="E18" s="8"/>
      <c r="F18" s="1"/>
      <c r="G18" s="9"/>
      <c r="H18" s="1"/>
    </row>
    <row r="19" spans="1:8" s="24" customFormat="1" ht="25.5">
      <c r="A19" s="60"/>
      <c r="B19" s="111"/>
      <c r="C19" s="112" t="s">
        <v>200</v>
      </c>
      <c r="D19" s="112" t="s">
        <v>201</v>
      </c>
      <c r="E19" s="23"/>
      <c r="F19" s="23"/>
      <c r="G19" s="25"/>
      <c r="H19" s="62"/>
    </row>
    <row r="20" spans="1:8" ht="63.75">
      <c r="A20" s="60"/>
      <c r="B20" s="111"/>
      <c r="C20" s="113" t="s">
        <v>202</v>
      </c>
      <c r="D20" s="113" t="s">
        <v>203</v>
      </c>
      <c r="E20" s="23"/>
      <c r="F20" s="23"/>
      <c r="G20" s="25"/>
      <c r="H20" s="62"/>
    </row>
    <row r="21" spans="1:8">
      <c r="A21" s="183"/>
      <c r="B21" s="184"/>
      <c r="C21" s="185"/>
      <c r="D21" s="186"/>
      <c r="E21" s="187"/>
      <c r="F21" s="187"/>
      <c r="G21" s="188"/>
      <c r="H21" s="189"/>
    </row>
    <row r="22" spans="1:8">
      <c r="A22" s="58"/>
      <c r="B22" s="2"/>
      <c r="C22" s="110"/>
      <c r="D22" s="110"/>
      <c r="E22" s="23" t="s">
        <v>190</v>
      </c>
      <c r="F22" s="23">
        <v>2</v>
      </c>
      <c r="G22" s="190"/>
      <c r="H22" s="1">
        <f>F22*G22</f>
        <v>0</v>
      </c>
    </row>
    <row r="23" spans="1:8" s="24" customFormat="1" ht="25.5">
      <c r="A23" s="58"/>
      <c r="B23" s="2"/>
      <c r="C23" s="110" t="s">
        <v>259</v>
      </c>
      <c r="D23" s="110" t="s">
        <v>204</v>
      </c>
      <c r="E23" s="8"/>
      <c r="F23" s="1"/>
      <c r="G23" s="9"/>
      <c r="H23" s="1"/>
    </row>
    <row r="24" spans="1:8" ht="153">
      <c r="A24" s="58" t="s">
        <v>265</v>
      </c>
      <c r="B24" s="64" t="s">
        <v>199</v>
      </c>
      <c r="C24" s="110" t="s">
        <v>83</v>
      </c>
      <c r="D24" s="110" t="s">
        <v>94</v>
      </c>
      <c r="E24" s="8"/>
      <c r="F24" s="1"/>
      <c r="G24" s="9"/>
      <c r="H24" s="1"/>
    </row>
    <row r="25" spans="1:8">
      <c r="A25" s="58"/>
      <c r="B25" s="2"/>
      <c r="C25" s="110" t="s">
        <v>258</v>
      </c>
      <c r="D25" s="59" t="s">
        <v>258</v>
      </c>
      <c r="E25" s="23" t="s">
        <v>247</v>
      </c>
      <c r="F25" s="26">
        <v>20</v>
      </c>
      <c r="G25" s="9"/>
      <c r="H25" s="1">
        <f>F25*G25</f>
        <v>0</v>
      </c>
    </row>
    <row r="26" spans="1:8">
      <c r="A26" s="58"/>
      <c r="B26" s="2"/>
      <c r="C26" s="110" t="s">
        <v>257</v>
      </c>
      <c r="D26" s="59" t="s">
        <v>257</v>
      </c>
      <c r="E26" s="23" t="s">
        <v>247</v>
      </c>
      <c r="F26" s="26">
        <v>40</v>
      </c>
      <c r="G26" s="9"/>
      <c r="H26" s="1">
        <f>F26*G26</f>
        <v>0</v>
      </c>
    </row>
    <row r="27" spans="1:8" s="29" customFormat="1" ht="114.75">
      <c r="A27" s="58" t="s">
        <v>264</v>
      </c>
      <c r="B27" s="114" t="s">
        <v>256</v>
      </c>
      <c r="C27" s="63" t="s">
        <v>98</v>
      </c>
      <c r="D27" s="68" t="s">
        <v>95</v>
      </c>
      <c r="E27" s="26"/>
      <c r="F27" s="26"/>
      <c r="G27" s="25"/>
      <c r="H27" s="66"/>
    </row>
    <row r="28" spans="1:8" s="29" customFormat="1">
      <c r="A28" s="58"/>
      <c r="B28" s="2"/>
      <c r="C28" s="59"/>
      <c r="D28" s="59"/>
      <c r="E28" s="26" t="s">
        <v>304</v>
      </c>
      <c r="F28" s="26">
        <v>1</v>
      </c>
      <c r="G28" s="49"/>
      <c r="H28" s="1">
        <f>F28*G28</f>
        <v>0</v>
      </c>
    </row>
    <row r="29" spans="1:8" s="24" customFormat="1" ht="51">
      <c r="A29" s="58" t="s">
        <v>263</v>
      </c>
      <c r="B29" s="114" t="s">
        <v>254</v>
      </c>
      <c r="C29" s="113" t="s">
        <v>255</v>
      </c>
      <c r="D29" s="61" t="s">
        <v>181</v>
      </c>
      <c r="E29" s="23"/>
      <c r="F29" s="23"/>
      <c r="G29" s="25"/>
      <c r="H29" s="62"/>
    </row>
    <row r="30" spans="1:8">
      <c r="A30" s="58"/>
      <c r="B30" s="2"/>
      <c r="C30" s="110"/>
      <c r="D30" s="59"/>
      <c r="E30" s="26" t="s">
        <v>304</v>
      </c>
      <c r="F30" s="26">
        <v>1</v>
      </c>
      <c r="G30" s="49"/>
      <c r="H30" s="1">
        <f>F30*G30</f>
        <v>0</v>
      </c>
    </row>
    <row r="31" spans="1:8" s="29" customFormat="1" ht="51">
      <c r="A31" s="58" t="s">
        <v>263</v>
      </c>
      <c r="B31" s="114" t="s">
        <v>254</v>
      </c>
      <c r="C31" s="113" t="s">
        <v>253</v>
      </c>
      <c r="D31" s="61" t="s">
        <v>182</v>
      </c>
      <c r="E31" s="26"/>
      <c r="F31" s="26"/>
      <c r="G31" s="25"/>
      <c r="H31" s="66"/>
    </row>
    <row r="32" spans="1:8" s="29" customFormat="1">
      <c r="A32" s="58"/>
      <c r="B32" s="2"/>
      <c r="C32" s="110"/>
      <c r="D32" s="59"/>
      <c r="E32" s="26" t="s">
        <v>304</v>
      </c>
      <c r="F32" s="26">
        <v>1</v>
      </c>
      <c r="G32" s="49"/>
      <c r="H32" s="1">
        <f>F32*G32</f>
        <v>0</v>
      </c>
    </row>
    <row r="33" spans="1:8" s="24" customFormat="1" ht="63.75">
      <c r="A33" s="58" t="s">
        <v>262</v>
      </c>
      <c r="B33" s="114" t="s">
        <v>46</v>
      </c>
      <c r="C33" s="113" t="s">
        <v>252</v>
      </c>
      <c r="D33" s="61" t="s">
        <v>183</v>
      </c>
      <c r="E33" s="23"/>
      <c r="F33" s="23"/>
      <c r="G33" s="25"/>
      <c r="H33" s="62"/>
    </row>
    <row r="34" spans="1:8">
      <c r="A34" s="58"/>
      <c r="B34" s="2"/>
      <c r="C34" s="110"/>
      <c r="D34" s="110"/>
      <c r="E34" s="23" t="s">
        <v>247</v>
      </c>
      <c r="F34" s="26">
        <v>10</v>
      </c>
      <c r="G34" s="9"/>
      <c r="H34" s="1">
        <f>F34*G34</f>
        <v>0</v>
      </c>
    </row>
    <row r="35" spans="1:8" ht="51">
      <c r="A35" s="58" t="s">
        <v>261</v>
      </c>
      <c r="B35" s="114" t="s">
        <v>46</v>
      </c>
      <c r="C35" s="113" t="s">
        <v>251</v>
      </c>
      <c r="D35" s="112" t="s">
        <v>184</v>
      </c>
      <c r="E35" s="23"/>
      <c r="F35" s="26"/>
      <c r="G35" s="25"/>
      <c r="H35" s="62"/>
    </row>
    <row r="36" spans="1:8">
      <c r="A36" s="58"/>
      <c r="B36" s="2"/>
      <c r="C36" s="110"/>
      <c r="D36" s="110"/>
      <c r="E36" s="23" t="s">
        <v>247</v>
      </c>
      <c r="F36" s="26">
        <v>10</v>
      </c>
      <c r="G36" s="9"/>
      <c r="H36" s="1">
        <f>F36*G36</f>
        <v>0</v>
      </c>
    </row>
    <row r="37" spans="1:8" ht="25.5">
      <c r="A37" s="58" t="s">
        <v>75</v>
      </c>
      <c r="B37" s="64" t="s">
        <v>46</v>
      </c>
      <c r="C37" s="110" t="s">
        <v>250</v>
      </c>
      <c r="D37" s="110" t="s">
        <v>249</v>
      </c>
      <c r="E37" s="8"/>
      <c r="F37" s="48">
        <v>0</v>
      </c>
      <c r="G37" s="9"/>
      <c r="H37" s="1"/>
    </row>
    <row r="38" spans="1:8" s="24" customFormat="1" ht="12.75">
      <c r="A38" s="60"/>
      <c r="B38" s="2"/>
      <c r="C38" s="110" t="s">
        <v>248</v>
      </c>
      <c r="D38" s="110" t="s">
        <v>248</v>
      </c>
      <c r="E38" s="23" t="s">
        <v>247</v>
      </c>
      <c r="F38" s="26">
        <v>10</v>
      </c>
      <c r="G38" s="190"/>
      <c r="H38" s="1">
        <f>F38*G38</f>
        <v>0</v>
      </c>
    </row>
    <row r="39" spans="1:8" ht="76.5">
      <c r="A39" s="58" t="s">
        <v>76</v>
      </c>
      <c r="B39" s="114" t="s">
        <v>46</v>
      </c>
      <c r="C39" s="113" t="s">
        <v>246</v>
      </c>
      <c r="D39" s="27" t="s">
        <v>245</v>
      </c>
      <c r="E39" s="23"/>
      <c r="F39" s="23"/>
      <c r="G39" s="25"/>
      <c r="H39" s="62"/>
    </row>
    <row r="40" spans="1:8">
      <c r="A40" s="58"/>
      <c r="B40" s="2"/>
      <c r="C40" s="110"/>
      <c r="D40" s="110"/>
      <c r="E40" s="23" t="s">
        <v>244</v>
      </c>
      <c r="F40" s="23">
        <v>1</v>
      </c>
      <c r="G40" s="9"/>
      <c r="H40" s="1">
        <f>F40*G40</f>
        <v>0</v>
      </c>
    </row>
    <row r="41" spans="1:8" ht="76.5">
      <c r="A41" s="58" t="s">
        <v>77</v>
      </c>
      <c r="B41" s="114" t="s">
        <v>46</v>
      </c>
      <c r="C41" s="113" t="s">
        <v>243</v>
      </c>
      <c r="D41" s="27" t="s">
        <v>49</v>
      </c>
      <c r="E41" s="23"/>
      <c r="F41" s="23"/>
      <c r="G41" s="25"/>
      <c r="H41" s="62"/>
    </row>
    <row r="42" spans="1:8">
      <c r="A42" s="58"/>
      <c r="B42" s="2"/>
      <c r="C42" s="110"/>
      <c r="D42" s="110"/>
      <c r="E42" s="23" t="s">
        <v>304</v>
      </c>
      <c r="F42" s="23">
        <v>1</v>
      </c>
      <c r="G42" s="9"/>
      <c r="H42" s="1">
        <f>F42*G42</f>
        <v>0</v>
      </c>
    </row>
    <row r="43" spans="1:8" ht="76.5">
      <c r="A43" s="58" t="s">
        <v>78</v>
      </c>
      <c r="B43" s="114" t="s">
        <v>46</v>
      </c>
      <c r="C43" s="113" t="s">
        <v>48</v>
      </c>
      <c r="D43" s="27" t="s">
        <v>47</v>
      </c>
      <c r="E43" s="23"/>
      <c r="F43" s="23"/>
      <c r="G43" s="25"/>
      <c r="H43" s="62"/>
    </row>
    <row r="44" spans="1:8">
      <c r="A44" s="58"/>
      <c r="B44" s="2"/>
      <c r="C44" s="110"/>
      <c r="D44" s="110"/>
      <c r="E44" s="23" t="s">
        <v>304</v>
      </c>
      <c r="F44" s="23">
        <v>1</v>
      </c>
      <c r="G44" s="9"/>
      <c r="H44" s="1">
        <f>F44*G44</f>
        <v>0</v>
      </c>
    </row>
    <row r="45" spans="1:8" ht="38.25">
      <c r="A45" s="60" t="s">
        <v>96</v>
      </c>
      <c r="B45" s="114" t="s">
        <v>46</v>
      </c>
      <c r="C45" s="113" t="s">
        <v>45</v>
      </c>
      <c r="D45" s="112" t="s">
        <v>44</v>
      </c>
      <c r="E45" s="23"/>
      <c r="F45" s="23"/>
      <c r="G45" s="25"/>
      <c r="H45" s="62"/>
    </row>
    <row r="46" spans="1:8" s="24" customFormat="1" ht="12.75">
      <c r="A46" s="58"/>
      <c r="B46" s="2"/>
      <c r="C46" s="110"/>
      <c r="D46" s="110"/>
      <c r="E46" s="23" t="s">
        <v>38</v>
      </c>
      <c r="F46" s="23">
        <v>1</v>
      </c>
      <c r="G46" s="9"/>
      <c r="H46" s="1">
        <f>F46*G46</f>
        <v>0</v>
      </c>
    </row>
    <row r="47" spans="1:8">
      <c r="A47" s="58"/>
      <c r="B47" s="2"/>
      <c r="C47" s="110" t="s">
        <v>43</v>
      </c>
      <c r="D47" s="110" t="s">
        <v>42</v>
      </c>
      <c r="E47" s="8"/>
      <c r="F47" s="1"/>
      <c r="G47" s="9"/>
      <c r="H47" s="1"/>
    </row>
    <row r="48" spans="1:8" s="24" customFormat="1" ht="38.25">
      <c r="A48" s="60" t="s">
        <v>85</v>
      </c>
      <c r="B48" s="114" t="s">
        <v>41</v>
      </c>
      <c r="C48" s="113" t="s">
        <v>40</v>
      </c>
      <c r="D48" s="112" t="s">
        <v>39</v>
      </c>
      <c r="E48" s="23"/>
      <c r="F48" s="23"/>
      <c r="G48" s="25"/>
      <c r="H48" s="62"/>
    </row>
    <row r="49" spans="1:8">
      <c r="A49" s="58"/>
      <c r="B49" s="2"/>
      <c r="C49" s="110"/>
      <c r="D49" s="110"/>
      <c r="E49" s="23" t="s">
        <v>38</v>
      </c>
      <c r="F49" s="23">
        <v>1</v>
      </c>
      <c r="G49" s="9"/>
      <c r="H49" s="1">
        <f>F49*G49</f>
        <v>0</v>
      </c>
    </row>
    <row r="50" spans="1:8">
      <c r="A50" s="67"/>
      <c r="B50" s="34"/>
      <c r="C50" s="33"/>
      <c r="D50" s="33"/>
      <c r="E50" s="33"/>
      <c r="F50" s="32"/>
      <c r="G50" s="32"/>
      <c r="H50" s="31"/>
    </row>
    <row r="51" spans="1:8" ht="45">
      <c r="A51" s="180" t="s">
        <v>292</v>
      </c>
      <c r="B51" s="181"/>
      <c r="C51" s="22" t="s">
        <v>37</v>
      </c>
      <c r="D51" s="22" t="s">
        <v>260</v>
      </c>
      <c r="E51" s="22"/>
      <c r="F51" s="22"/>
      <c r="G51" s="22"/>
      <c r="H51" s="28">
        <f>SUM(H10:H50)</f>
        <v>0</v>
      </c>
    </row>
    <row r="52" spans="1:8">
      <c r="A52" s="34"/>
      <c r="B52" s="34"/>
      <c r="C52" s="33"/>
      <c r="D52" s="33"/>
      <c r="E52" s="33"/>
      <c r="F52" s="32"/>
      <c r="G52" s="32"/>
      <c r="H52" s="31"/>
    </row>
    <row r="53" spans="1:8">
      <c r="A53" s="69"/>
      <c r="B53" s="372" t="s">
        <v>185</v>
      </c>
      <c r="C53" s="372"/>
      <c r="D53" s="372"/>
      <c r="E53" s="372"/>
      <c r="F53" s="372"/>
      <c r="G53" s="372"/>
      <c r="H53" s="372"/>
    </row>
    <row r="54" spans="1:8">
      <c r="A54" s="70"/>
      <c r="B54" s="70"/>
      <c r="C54" s="57"/>
      <c r="D54" s="57"/>
      <c r="E54" s="57"/>
      <c r="F54" s="44"/>
      <c r="G54" s="44"/>
      <c r="H54" s="44"/>
    </row>
    <row r="55" spans="1:8">
      <c r="A55" s="71"/>
      <c r="B55" s="72" t="s">
        <v>36</v>
      </c>
      <c r="C55" s="373" t="s">
        <v>186</v>
      </c>
      <c r="D55" s="374"/>
      <c r="E55" s="374"/>
      <c r="F55" s="374"/>
      <c r="G55" s="375">
        <f>H51</f>
        <v>0</v>
      </c>
      <c r="H55" s="375"/>
    </row>
    <row r="56" spans="1:8" ht="34.5" customHeight="1">
      <c r="A56" s="73"/>
      <c r="B56" s="376" t="s">
        <v>187</v>
      </c>
      <c r="C56" s="376"/>
      <c r="D56" s="376"/>
      <c r="E56" s="376"/>
      <c r="F56" s="376"/>
      <c r="G56" s="311"/>
      <c r="H56" s="310">
        <f>G55</f>
        <v>0</v>
      </c>
    </row>
    <row r="57" spans="1:8" s="24" customFormat="1">
      <c r="A57" s="7"/>
      <c r="B57" s="7"/>
      <c r="C57" s="370"/>
      <c r="D57" s="370"/>
      <c r="E57" s="370"/>
      <c r="F57" s="370"/>
      <c r="G57" s="371"/>
      <c r="H57" s="371"/>
    </row>
  </sheetData>
  <mergeCells count="8">
    <mergeCell ref="A3:H3"/>
    <mergeCell ref="A2:H2"/>
    <mergeCell ref="C57:F57"/>
    <mergeCell ref="G57:H57"/>
    <mergeCell ref="B53:H53"/>
    <mergeCell ref="C55:F55"/>
    <mergeCell ref="G55:H55"/>
    <mergeCell ref="B56:F56"/>
  </mergeCells>
  <phoneticPr fontId="25" type="noConversion"/>
  <pageMargins left="0.7" right="0.7" top="0.75" bottom="0.75" header="0.3" footer="0.3"/>
  <pageSetup paperSize="9" scale="71" fitToHeight="0" orientation="portrait" r:id="rId1"/>
  <rowBreaks count="1" manualBreakCount="1">
    <brk id="30"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pageSetUpPr fitToPage="1"/>
  </sheetPr>
  <dimension ref="A1:J73"/>
  <sheetViews>
    <sheetView view="pageBreakPreview" zoomScale="85" zoomScaleNormal="70" zoomScaleSheetLayoutView="85" workbookViewId="0">
      <selection activeCell="I4" sqref="I4:J4"/>
    </sheetView>
  </sheetViews>
  <sheetFormatPr defaultColWidth="9.140625" defaultRowHeight="12.75"/>
  <cols>
    <col min="1" max="1" width="7.28515625" style="90" customWidth="1"/>
    <col min="2" max="2" width="9.140625" style="91"/>
    <col min="3" max="3" width="30.5703125" style="90" customWidth="1"/>
    <col min="4" max="4" width="8.140625" style="90" customWidth="1"/>
    <col min="5" max="5" width="30.7109375" style="90" customWidth="1"/>
    <col min="6" max="6" width="8" style="90" customWidth="1"/>
    <col min="7" max="7" width="6.7109375" style="90" customWidth="1"/>
    <col min="8" max="8" width="9.140625" style="90"/>
    <col min="9" max="9" width="12" style="90" customWidth="1"/>
    <col min="10" max="10" width="16.42578125" style="90" customWidth="1"/>
    <col min="11" max="16384" width="9.140625" style="35"/>
  </cols>
  <sheetData>
    <row r="1" spans="1:10">
      <c r="A1" s="192"/>
      <c r="B1" s="193"/>
      <c r="C1" s="194"/>
      <c r="D1" s="194"/>
      <c r="E1" s="194"/>
      <c r="F1" s="194"/>
      <c r="G1" s="194"/>
      <c r="H1" s="195"/>
      <c r="I1" s="195"/>
      <c r="J1" s="195"/>
    </row>
    <row r="2" spans="1:10" ht="36.75" customHeight="1">
      <c r="A2" s="407" t="s">
        <v>108</v>
      </c>
      <c r="B2" s="407"/>
      <c r="C2" s="407"/>
      <c r="D2" s="407"/>
      <c r="E2" s="407"/>
      <c r="F2" s="407"/>
      <c r="G2" s="407"/>
      <c r="H2" s="407"/>
      <c r="I2" s="407"/>
      <c r="J2" s="407"/>
    </row>
    <row r="3" spans="1:10" ht="18" customHeight="1">
      <c r="A3" s="408" t="s">
        <v>206</v>
      </c>
      <c r="B3" s="409"/>
      <c r="C3" s="409"/>
      <c r="D3" s="409"/>
      <c r="E3" s="409"/>
      <c r="F3" s="409"/>
      <c r="G3" s="409"/>
      <c r="H3" s="409"/>
      <c r="I3" s="409"/>
      <c r="J3" s="410"/>
    </row>
    <row r="4" spans="1:10" ht="120">
      <c r="A4" s="38" t="s">
        <v>178</v>
      </c>
      <c r="B4" s="38" t="s">
        <v>177</v>
      </c>
      <c r="C4" s="412" t="s">
        <v>301</v>
      </c>
      <c r="D4" s="413"/>
      <c r="E4" s="412" t="s">
        <v>34</v>
      </c>
      <c r="F4" s="413"/>
      <c r="G4" s="38" t="s">
        <v>176</v>
      </c>
      <c r="H4" s="39" t="s">
        <v>175</v>
      </c>
      <c r="I4" s="39" t="s">
        <v>432</v>
      </c>
      <c r="J4" s="38" t="s">
        <v>433</v>
      </c>
    </row>
    <row r="5" spans="1:10">
      <c r="A5" s="115"/>
      <c r="B5" s="196"/>
      <c r="C5" s="116"/>
      <c r="D5" s="116"/>
      <c r="E5" s="116"/>
      <c r="F5" s="116"/>
      <c r="G5" s="116"/>
      <c r="H5" s="117"/>
      <c r="I5" s="117"/>
      <c r="J5" s="118"/>
    </row>
    <row r="6" spans="1:10" ht="35.25" customHeight="1">
      <c r="A6" s="119" t="s">
        <v>207</v>
      </c>
      <c r="B6" s="197"/>
      <c r="C6" s="389" t="s">
        <v>174</v>
      </c>
      <c r="D6" s="396"/>
      <c r="E6" s="389" t="s">
        <v>173</v>
      </c>
      <c r="F6" s="390"/>
      <c r="G6" s="120"/>
      <c r="H6" s="121"/>
      <c r="I6" s="121"/>
      <c r="J6" s="121"/>
    </row>
    <row r="7" spans="1:10" ht="168.75" customHeight="1">
      <c r="A7" s="414" t="s">
        <v>99</v>
      </c>
      <c r="B7" s="401"/>
      <c r="C7" s="406" t="s">
        <v>109</v>
      </c>
      <c r="D7" s="406"/>
      <c r="E7" s="411" t="s">
        <v>101</v>
      </c>
      <c r="F7" s="380"/>
      <c r="G7" s="420" t="s">
        <v>152</v>
      </c>
      <c r="H7" s="382">
        <v>1</v>
      </c>
      <c r="I7" s="383"/>
      <c r="J7" s="417">
        <f>H7*I7</f>
        <v>0</v>
      </c>
    </row>
    <row r="8" spans="1:10" ht="12.75" customHeight="1">
      <c r="A8" s="415"/>
      <c r="B8" s="402"/>
      <c r="C8" s="198" t="s">
        <v>102</v>
      </c>
      <c r="D8" s="199">
        <v>1</v>
      </c>
      <c r="E8" s="200" t="s">
        <v>103</v>
      </c>
      <c r="F8" s="199">
        <v>1</v>
      </c>
      <c r="G8" s="420"/>
      <c r="H8" s="382"/>
      <c r="I8" s="384"/>
      <c r="J8" s="418"/>
    </row>
    <row r="9" spans="1:10" ht="25.5">
      <c r="A9" s="415"/>
      <c r="B9" s="402"/>
      <c r="C9" s="198" t="s">
        <v>104</v>
      </c>
      <c r="D9" s="199">
        <v>1</v>
      </c>
      <c r="E9" s="201" t="s">
        <v>105</v>
      </c>
      <c r="F9" s="199">
        <v>1</v>
      </c>
      <c r="G9" s="420"/>
      <c r="H9" s="382"/>
      <c r="I9" s="384"/>
      <c r="J9" s="418"/>
    </row>
    <row r="10" spans="1:10">
      <c r="A10" s="416"/>
      <c r="B10" s="403"/>
      <c r="C10" s="198" t="s">
        <v>106</v>
      </c>
      <c r="D10" s="199">
        <v>1</v>
      </c>
      <c r="E10" s="202" t="s">
        <v>107</v>
      </c>
      <c r="F10" s="203">
        <v>1</v>
      </c>
      <c r="G10" s="420"/>
      <c r="H10" s="382"/>
      <c r="I10" s="385"/>
      <c r="J10" s="419"/>
    </row>
    <row r="11" spans="1:10" ht="49.5" customHeight="1">
      <c r="A11" s="122" t="s">
        <v>227</v>
      </c>
      <c r="B11" s="204"/>
      <c r="C11" s="406" t="s">
        <v>172</v>
      </c>
      <c r="D11" s="406"/>
      <c r="E11" s="379" t="s">
        <v>171</v>
      </c>
      <c r="F11" s="380"/>
      <c r="G11" s="123" t="s">
        <v>152</v>
      </c>
      <c r="H11" s="124">
        <v>1</v>
      </c>
      <c r="I11" s="37"/>
      <c r="J11" s="125">
        <f>H11*I11</f>
        <v>0</v>
      </c>
    </row>
    <row r="12" spans="1:10" ht="28.5" customHeight="1">
      <c r="A12" s="205"/>
      <c r="B12" s="206"/>
      <c r="C12" s="381" t="s">
        <v>170</v>
      </c>
      <c r="D12" s="381"/>
      <c r="E12" s="381" t="s">
        <v>169</v>
      </c>
      <c r="F12" s="381"/>
      <c r="G12" s="377">
        <f>SUM(J7:J11)</f>
        <v>0</v>
      </c>
      <c r="H12" s="378"/>
      <c r="I12" s="378"/>
      <c r="J12" s="378"/>
    </row>
    <row r="13" spans="1:10" ht="15">
      <c r="A13" s="191"/>
      <c r="B13" s="191"/>
      <c r="C13" s="191"/>
      <c r="D13" s="191"/>
      <c r="E13" s="191"/>
      <c r="F13" s="191"/>
      <c r="G13" s="191"/>
      <c r="H13" s="191"/>
      <c r="I13" s="191"/>
      <c r="J13" s="191"/>
    </row>
    <row r="14" spans="1:10" ht="15">
      <c r="A14" s="191"/>
      <c r="B14" s="191"/>
      <c r="C14" s="191"/>
      <c r="D14" s="191"/>
      <c r="E14" s="191"/>
      <c r="F14" s="191"/>
      <c r="G14" s="191"/>
      <c r="H14" s="191"/>
      <c r="I14" s="191"/>
      <c r="J14" s="191"/>
    </row>
    <row r="15" spans="1:10" ht="38.25" customHeight="1">
      <c r="A15" s="119" t="s">
        <v>208</v>
      </c>
      <c r="B15" s="197"/>
      <c r="C15" s="389" t="s">
        <v>168</v>
      </c>
      <c r="D15" s="396"/>
      <c r="E15" s="389" t="s">
        <v>167</v>
      </c>
      <c r="F15" s="390"/>
      <c r="G15" s="120"/>
      <c r="H15" s="121"/>
      <c r="I15" s="121"/>
      <c r="J15" s="121"/>
    </row>
    <row r="16" spans="1:10" ht="120.75" customHeight="1">
      <c r="A16" s="239"/>
      <c r="B16" s="240"/>
      <c r="C16" s="404" t="s">
        <v>331</v>
      </c>
      <c r="D16" s="405"/>
      <c r="E16" s="404" t="s">
        <v>332</v>
      </c>
      <c r="F16" s="405"/>
      <c r="G16" s="120"/>
      <c r="H16" s="121"/>
      <c r="I16" s="121"/>
      <c r="J16" s="121"/>
    </row>
    <row r="17" spans="1:10" ht="90" customHeight="1">
      <c r="A17" s="444" t="s">
        <v>209</v>
      </c>
      <c r="B17" s="452" t="s">
        <v>335</v>
      </c>
      <c r="C17" s="404" t="s">
        <v>333</v>
      </c>
      <c r="D17" s="405"/>
      <c r="E17" s="391" t="s">
        <v>334</v>
      </c>
      <c r="F17" s="392"/>
      <c r="G17" s="313"/>
      <c r="H17" s="314"/>
      <c r="I17" s="314"/>
      <c r="J17" s="315"/>
    </row>
    <row r="18" spans="1:10">
      <c r="A18" s="445"/>
      <c r="B18" s="442"/>
      <c r="C18" s="397" t="s">
        <v>166</v>
      </c>
      <c r="D18" s="398"/>
      <c r="E18" s="397" t="s">
        <v>166</v>
      </c>
      <c r="F18" s="398"/>
      <c r="G18" s="207" t="s">
        <v>119</v>
      </c>
      <c r="H18" s="208">
        <v>2</v>
      </c>
      <c r="I18" s="208"/>
      <c r="J18" s="125">
        <f>H18*I18</f>
        <v>0</v>
      </c>
    </row>
    <row r="19" spans="1:10" ht="27.75" customHeight="1">
      <c r="A19" s="445"/>
      <c r="B19" s="442"/>
      <c r="C19" s="397" t="s">
        <v>165</v>
      </c>
      <c r="D19" s="398"/>
      <c r="E19" s="397" t="s">
        <v>165</v>
      </c>
      <c r="F19" s="398"/>
      <c r="G19" s="207" t="s">
        <v>119</v>
      </c>
      <c r="H19" s="208">
        <v>5</v>
      </c>
      <c r="I19" s="208"/>
      <c r="J19" s="125">
        <f>H19*I19</f>
        <v>0</v>
      </c>
    </row>
    <row r="20" spans="1:10" ht="48" customHeight="1">
      <c r="A20" s="444" t="s">
        <v>210</v>
      </c>
      <c r="B20" s="441" t="s">
        <v>338</v>
      </c>
      <c r="C20" s="404" t="s">
        <v>336</v>
      </c>
      <c r="D20" s="405"/>
      <c r="E20" s="449" t="s">
        <v>337</v>
      </c>
      <c r="F20" s="451"/>
      <c r="G20" s="313"/>
      <c r="H20" s="314"/>
      <c r="I20" s="314"/>
      <c r="J20" s="315"/>
    </row>
    <row r="21" spans="1:10" ht="25.5" customHeight="1">
      <c r="A21" s="445"/>
      <c r="B21" s="442"/>
      <c r="C21" s="397" t="s">
        <v>166</v>
      </c>
      <c r="D21" s="398"/>
      <c r="E21" s="397" t="s">
        <v>166</v>
      </c>
      <c r="F21" s="398"/>
      <c r="G21" s="207" t="s">
        <v>119</v>
      </c>
      <c r="H21" s="200">
        <v>1</v>
      </c>
      <c r="I21" s="208"/>
      <c r="J21" s="125">
        <f>H21*I21</f>
        <v>0</v>
      </c>
    </row>
    <row r="22" spans="1:10" ht="12.75" customHeight="1">
      <c r="A22" s="445"/>
      <c r="B22" s="442"/>
      <c r="C22" s="397" t="s">
        <v>165</v>
      </c>
      <c r="D22" s="398"/>
      <c r="E22" s="397" t="s">
        <v>165</v>
      </c>
      <c r="F22" s="398"/>
      <c r="G22" s="207" t="s">
        <v>119</v>
      </c>
      <c r="H22" s="200">
        <v>1</v>
      </c>
      <c r="I22" s="208"/>
      <c r="J22" s="125">
        <f>H22*I22</f>
        <v>0</v>
      </c>
    </row>
    <row r="23" spans="1:10">
      <c r="A23" s="444" t="s">
        <v>211</v>
      </c>
      <c r="B23" s="457" t="s">
        <v>339</v>
      </c>
      <c r="C23" s="393" t="s">
        <v>164</v>
      </c>
      <c r="D23" s="394"/>
      <c r="E23" s="453" t="s">
        <v>163</v>
      </c>
      <c r="F23" s="453"/>
      <c r="G23" s="313"/>
      <c r="H23" s="314"/>
      <c r="I23" s="314"/>
      <c r="J23" s="315"/>
    </row>
    <row r="24" spans="1:10">
      <c r="A24" s="446"/>
      <c r="B24" s="458"/>
      <c r="C24" s="397" t="s">
        <v>162</v>
      </c>
      <c r="D24" s="398"/>
      <c r="E24" s="397" t="s">
        <v>162</v>
      </c>
      <c r="F24" s="398"/>
      <c r="G24" s="207" t="s">
        <v>100</v>
      </c>
      <c r="H24" s="200">
        <v>2</v>
      </c>
      <c r="I24" s="200"/>
      <c r="J24" s="125">
        <f>H24*I24</f>
        <v>0</v>
      </c>
    </row>
    <row r="25" spans="1:10" ht="34.5" customHeight="1">
      <c r="A25" s="126" t="s">
        <v>212</v>
      </c>
      <c r="B25" s="241" t="s">
        <v>340</v>
      </c>
      <c r="C25" s="399" t="s">
        <v>361</v>
      </c>
      <c r="D25" s="400"/>
      <c r="E25" s="395" t="s">
        <v>161</v>
      </c>
      <c r="F25" s="424"/>
      <c r="G25" s="123" t="s">
        <v>152</v>
      </c>
      <c r="H25" s="200">
        <v>1</v>
      </c>
      <c r="I25" s="208"/>
      <c r="J25" s="125">
        <f>H25*I25</f>
        <v>0</v>
      </c>
    </row>
    <row r="26" spans="1:10" ht="36.75" customHeight="1">
      <c r="A26" s="205"/>
      <c r="B26" s="206"/>
      <c r="C26" s="381" t="s">
        <v>160</v>
      </c>
      <c r="D26" s="381"/>
      <c r="E26" s="381" t="s">
        <v>159</v>
      </c>
      <c r="F26" s="381"/>
      <c r="G26" s="377">
        <f>SUM(J18:J25)</f>
        <v>0</v>
      </c>
      <c r="H26" s="378"/>
      <c r="I26" s="378"/>
      <c r="J26" s="378"/>
    </row>
    <row r="27" spans="1:10" ht="15">
      <c r="A27" s="191"/>
      <c r="B27" s="191"/>
      <c r="C27" s="191"/>
      <c r="D27" s="191"/>
      <c r="E27" s="191"/>
      <c r="F27" s="191"/>
      <c r="G27" s="191"/>
      <c r="H27" s="191"/>
      <c r="I27" s="191"/>
      <c r="J27" s="191"/>
    </row>
    <row r="28" spans="1:10" ht="15">
      <c r="A28" s="191"/>
      <c r="B28" s="191"/>
      <c r="C28" s="191"/>
      <c r="D28" s="191"/>
      <c r="E28" s="191"/>
      <c r="F28" s="191"/>
      <c r="G28" s="191"/>
      <c r="H28" s="191"/>
      <c r="I28" s="191"/>
      <c r="J28" s="191"/>
    </row>
    <row r="29" spans="1:10" ht="42.75" customHeight="1">
      <c r="A29" s="119" t="s">
        <v>213</v>
      </c>
      <c r="B29" s="197"/>
      <c r="C29" s="389" t="s">
        <v>158</v>
      </c>
      <c r="D29" s="396"/>
      <c r="E29" s="389" t="s">
        <v>157</v>
      </c>
      <c r="F29" s="390"/>
      <c r="G29" s="436"/>
      <c r="H29" s="436"/>
      <c r="I29" s="436"/>
      <c r="J29" s="437"/>
    </row>
    <row r="30" spans="1:10" ht="131.25" customHeight="1">
      <c r="A30" s="239"/>
      <c r="B30" s="240"/>
      <c r="C30" s="404" t="s">
        <v>341</v>
      </c>
      <c r="D30" s="405"/>
      <c r="E30" s="404" t="s">
        <v>342</v>
      </c>
      <c r="F30" s="405"/>
      <c r="G30" s="225"/>
      <c r="H30" s="225"/>
      <c r="I30" s="225"/>
      <c r="J30" s="226"/>
    </row>
    <row r="31" spans="1:10" ht="90.75" customHeight="1">
      <c r="A31" s="454" t="s">
        <v>214</v>
      </c>
      <c r="B31" s="441" t="s">
        <v>343</v>
      </c>
      <c r="C31" s="399" t="s">
        <v>344</v>
      </c>
      <c r="D31" s="400"/>
      <c r="E31" s="449" t="s">
        <v>345</v>
      </c>
      <c r="F31" s="451"/>
      <c r="G31" s="312"/>
      <c r="H31" s="312"/>
      <c r="I31" s="312"/>
      <c r="J31" s="312"/>
    </row>
    <row r="32" spans="1:10">
      <c r="A32" s="455"/>
      <c r="B32" s="442"/>
      <c r="C32" s="393" t="s">
        <v>156</v>
      </c>
      <c r="D32" s="394"/>
      <c r="E32" s="393" t="s">
        <v>156</v>
      </c>
      <c r="F32" s="394"/>
      <c r="G32" s="207" t="s">
        <v>119</v>
      </c>
      <c r="H32" s="209">
        <v>3</v>
      </c>
      <c r="I32" s="208"/>
      <c r="J32" s="125">
        <f>H32*I32</f>
        <v>0</v>
      </c>
    </row>
    <row r="33" spans="1:10">
      <c r="A33" s="455"/>
      <c r="B33" s="442"/>
      <c r="C33" s="393" t="s">
        <v>155</v>
      </c>
      <c r="D33" s="394"/>
      <c r="E33" s="393" t="s">
        <v>155</v>
      </c>
      <c r="F33" s="394"/>
      <c r="G33" s="207" t="s">
        <v>119</v>
      </c>
      <c r="H33" s="209">
        <v>1</v>
      </c>
      <c r="I33" s="208"/>
      <c r="J33" s="125">
        <f>H33*I33</f>
        <v>0</v>
      </c>
    </row>
    <row r="34" spans="1:10">
      <c r="A34" s="456"/>
      <c r="B34" s="442"/>
      <c r="C34" s="393" t="s">
        <v>154</v>
      </c>
      <c r="D34" s="394"/>
      <c r="E34" s="393" t="s">
        <v>154</v>
      </c>
      <c r="F34" s="394"/>
      <c r="G34" s="207" t="s">
        <v>119</v>
      </c>
      <c r="H34" s="209">
        <v>3</v>
      </c>
      <c r="I34" s="208"/>
      <c r="J34" s="125">
        <f>H34*I34</f>
        <v>0</v>
      </c>
    </row>
    <row r="35" spans="1:10" ht="38.25" customHeight="1">
      <c r="A35" s="126" t="s">
        <v>215</v>
      </c>
      <c r="B35" s="241" t="s">
        <v>346</v>
      </c>
      <c r="C35" s="399" t="s">
        <v>347</v>
      </c>
      <c r="D35" s="400"/>
      <c r="E35" s="447" t="s">
        <v>348</v>
      </c>
      <c r="F35" s="448"/>
      <c r="G35" s="210" t="s">
        <v>131</v>
      </c>
      <c r="H35" s="200">
        <v>1</v>
      </c>
      <c r="I35" s="208"/>
      <c r="J35" s="125">
        <f>H35*I35</f>
        <v>0</v>
      </c>
    </row>
    <row r="36" spans="1:10" ht="30" customHeight="1">
      <c r="A36" s="126" t="s">
        <v>216</v>
      </c>
      <c r="B36" s="241" t="s">
        <v>349</v>
      </c>
      <c r="C36" s="399" t="s">
        <v>362</v>
      </c>
      <c r="D36" s="400"/>
      <c r="E36" s="395" t="s">
        <v>153</v>
      </c>
      <c r="F36" s="424"/>
      <c r="G36" s="123" t="s">
        <v>152</v>
      </c>
      <c r="H36" s="200">
        <v>1</v>
      </c>
      <c r="I36" s="208"/>
      <c r="J36" s="125">
        <f>H36*I36</f>
        <v>0</v>
      </c>
    </row>
    <row r="37" spans="1:10" ht="25.5" customHeight="1">
      <c r="A37" s="127"/>
      <c r="B37" s="211"/>
      <c r="C37" s="381" t="s">
        <v>151</v>
      </c>
      <c r="D37" s="381"/>
      <c r="E37" s="381" t="s">
        <v>150</v>
      </c>
      <c r="F37" s="381"/>
      <c r="G37" s="377">
        <f>SUM(J32:J36)</f>
        <v>0</v>
      </c>
      <c r="H37" s="378"/>
      <c r="I37" s="378"/>
      <c r="J37" s="378"/>
    </row>
    <row r="38" spans="1:10" ht="12.75" customHeight="1">
      <c r="A38" s="191"/>
      <c r="B38" s="191"/>
      <c r="C38" s="191"/>
      <c r="D38" s="191"/>
      <c r="E38" s="191"/>
      <c r="F38" s="191"/>
      <c r="G38" s="191"/>
      <c r="H38" s="191"/>
      <c r="I38" s="191"/>
      <c r="J38" s="191"/>
    </row>
    <row r="39" spans="1:10" ht="15">
      <c r="A39" s="191"/>
      <c r="B39" s="191"/>
      <c r="C39" s="191"/>
      <c r="D39" s="191"/>
      <c r="E39" s="191"/>
      <c r="F39" s="191"/>
      <c r="G39" s="191"/>
      <c r="H39" s="191"/>
      <c r="I39" s="191"/>
      <c r="J39" s="191"/>
    </row>
    <row r="40" spans="1:10" ht="25.5" customHeight="1">
      <c r="A40" s="119" t="s">
        <v>217</v>
      </c>
      <c r="B40" s="197"/>
      <c r="C40" s="389" t="s">
        <v>149</v>
      </c>
      <c r="D40" s="396"/>
      <c r="E40" s="389" t="s">
        <v>148</v>
      </c>
      <c r="F40" s="390"/>
      <c r="G40" s="436"/>
      <c r="H40" s="436"/>
      <c r="I40" s="436"/>
      <c r="J40" s="437"/>
    </row>
    <row r="41" spans="1:10" ht="63" customHeight="1">
      <c r="A41" s="36" t="s">
        <v>218</v>
      </c>
      <c r="B41" s="241" t="s">
        <v>350</v>
      </c>
      <c r="C41" s="404" t="s">
        <v>351</v>
      </c>
      <c r="D41" s="405"/>
      <c r="E41" s="447" t="s">
        <v>352</v>
      </c>
      <c r="F41" s="447"/>
      <c r="G41" s="210" t="s">
        <v>228</v>
      </c>
      <c r="H41" s="200">
        <v>1</v>
      </c>
      <c r="I41" s="208"/>
      <c r="J41" s="125">
        <f>H41*I41</f>
        <v>0</v>
      </c>
    </row>
    <row r="42" spans="1:10" ht="67.5" customHeight="1">
      <c r="A42" s="36" t="s">
        <v>219</v>
      </c>
      <c r="B42" s="241" t="s">
        <v>353</v>
      </c>
      <c r="C42" s="404" t="s">
        <v>354</v>
      </c>
      <c r="D42" s="405"/>
      <c r="E42" s="449" t="s">
        <v>355</v>
      </c>
      <c r="F42" s="450"/>
      <c r="G42" s="210" t="s">
        <v>228</v>
      </c>
      <c r="H42" s="200">
        <v>1</v>
      </c>
      <c r="I42" s="208"/>
      <c r="J42" s="125">
        <f>H42*I42</f>
        <v>0</v>
      </c>
    </row>
    <row r="43" spans="1:10" ht="38.25" customHeight="1">
      <c r="A43" s="444" t="s">
        <v>220</v>
      </c>
      <c r="B43" s="441" t="s">
        <v>356</v>
      </c>
      <c r="C43" s="393" t="s">
        <v>147</v>
      </c>
      <c r="D43" s="394"/>
      <c r="E43" s="431" t="s">
        <v>146</v>
      </c>
      <c r="F43" s="432"/>
      <c r="G43" s="312"/>
      <c r="H43" s="312"/>
      <c r="I43" s="312"/>
      <c r="J43" s="312"/>
    </row>
    <row r="44" spans="1:10" ht="22.5" customHeight="1">
      <c r="A44" s="445"/>
      <c r="B44" s="442"/>
      <c r="C44" s="393" t="s">
        <v>145</v>
      </c>
      <c r="D44" s="394"/>
      <c r="E44" s="395" t="s">
        <v>144</v>
      </c>
      <c r="F44" s="395"/>
      <c r="G44" s="210" t="s">
        <v>228</v>
      </c>
      <c r="H44" s="212">
        <v>1</v>
      </c>
      <c r="I44" s="213"/>
      <c r="J44" s="125">
        <f t="shared" ref="J44:J49" si="0">H44*I44</f>
        <v>0</v>
      </c>
    </row>
    <row r="45" spans="1:10" ht="25.5">
      <c r="A45" s="445"/>
      <c r="B45" s="442"/>
      <c r="C45" s="393" t="s">
        <v>143</v>
      </c>
      <c r="D45" s="394"/>
      <c r="E45" s="424" t="s">
        <v>142</v>
      </c>
      <c r="F45" s="424"/>
      <c r="G45" s="210" t="s">
        <v>228</v>
      </c>
      <c r="H45" s="200">
        <v>1</v>
      </c>
      <c r="I45" s="208"/>
      <c r="J45" s="125">
        <f t="shared" si="0"/>
        <v>0</v>
      </c>
    </row>
    <row r="46" spans="1:10" ht="25.5">
      <c r="A46" s="445"/>
      <c r="B46" s="442"/>
      <c r="C46" s="393" t="s">
        <v>141</v>
      </c>
      <c r="D46" s="394"/>
      <c r="E46" s="424" t="s">
        <v>140</v>
      </c>
      <c r="F46" s="424"/>
      <c r="G46" s="210" t="s">
        <v>228</v>
      </c>
      <c r="H46" s="200">
        <v>1</v>
      </c>
      <c r="I46" s="208"/>
      <c r="J46" s="125">
        <f t="shared" si="0"/>
        <v>0</v>
      </c>
    </row>
    <row r="47" spans="1:10" ht="25.5">
      <c r="A47" s="445"/>
      <c r="B47" s="442"/>
      <c r="C47" s="393" t="s">
        <v>139</v>
      </c>
      <c r="D47" s="394"/>
      <c r="E47" s="424" t="s">
        <v>138</v>
      </c>
      <c r="F47" s="424"/>
      <c r="G47" s="210" t="s">
        <v>228</v>
      </c>
      <c r="H47" s="200">
        <v>1</v>
      </c>
      <c r="I47" s="208"/>
      <c r="J47" s="125">
        <f t="shared" si="0"/>
        <v>0</v>
      </c>
    </row>
    <row r="48" spans="1:10" ht="12.75" customHeight="1">
      <c r="A48" s="445"/>
      <c r="B48" s="442"/>
      <c r="C48" s="393" t="s">
        <v>137</v>
      </c>
      <c r="D48" s="394"/>
      <c r="E48" s="424" t="s">
        <v>136</v>
      </c>
      <c r="F48" s="424"/>
      <c r="G48" s="210" t="s">
        <v>228</v>
      </c>
      <c r="H48" s="200">
        <v>1</v>
      </c>
      <c r="I48" s="208"/>
      <c r="J48" s="125">
        <f t="shared" si="0"/>
        <v>0</v>
      </c>
    </row>
    <row r="49" spans="1:10" ht="25.5">
      <c r="A49" s="446"/>
      <c r="B49" s="443"/>
      <c r="C49" s="393" t="s">
        <v>135</v>
      </c>
      <c r="D49" s="394"/>
      <c r="E49" s="424" t="s">
        <v>134</v>
      </c>
      <c r="F49" s="424"/>
      <c r="G49" s="210" t="s">
        <v>228</v>
      </c>
      <c r="H49" s="200">
        <v>1</v>
      </c>
      <c r="I49" s="208"/>
      <c r="J49" s="125">
        <f t="shared" si="0"/>
        <v>0</v>
      </c>
    </row>
    <row r="50" spans="1:10">
      <c r="A50" s="438" t="s">
        <v>221</v>
      </c>
      <c r="B50" s="440" t="s">
        <v>357</v>
      </c>
      <c r="C50" s="393" t="s">
        <v>133</v>
      </c>
      <c r="D50" s="394"/>
      <c r="E50" s="434" t="s">
        <v>132</v>
      </c>
      <c r="F50" s="435"/>
      <c r="G50" s="312"/>
      <c r="H50" s="312"/>
      <c r="I50" s="312"/>
      <c r="J50" s="312"/>
    </row>
    <row r="51" spans="1:10" ht="12.75" customHeight="1">
      <c r="A51" s="439"/>
      <c r="B51" s="440"/>
      <c r="C51" s="433" t="s">
        <v>222</v>
      </c>
      <c r="D51" s="433"/>
      <c r="E51" s="433" t="s">
        <v>223</v>
      </c>
      <c r="F51" s="433"/>
      <c r="G51" s="210" t="s">
        <v>228</v>
      </c>
      <c r="H51" s="200">
        <v>1</v>
      </c>
      <c r="I51" s="208"/>
      <c r="J51" s="125">
        <f>H51*I51</f>
        <v>0</v>
      </c>
    </row>
    <row r="52" spans="1:10" ht="33" customHeight="1">
      <c r="A52" s="205"/>
      <c r="B52" s="206"/>
      <c r="C52" s="429" t="s">
        <v>130</v>
      </c>
      <c r="D52" s="429"/>
      <c r="E52" s="381" t="s">
        <v>129</v>
      </c>
      <c r="F52" s="381"/>
      <c r="G52" s="377">
        <f>SUM(J41:J51)</f>
        <v>0</v>
      </c>
      <c r="H52" s="378"/>
      <c r="I52" s="378"/>
      <c r="J52" s="378"/>
    </row>
    <row r="53" spans="1:10" ht="15">
      <c r="A53" s="191"/>
      <c r="B53" s="191"/>
      <c r="C53" s="191"/>
      <c r="D53" s="191"/>
      <c r="E53" s="191"/>
      <c r="F53" s="191"/>
      <c r="G53" s="191"/>
      <c r="H53" s="191"/>
      <c r="I53" s="191"/>
      <c r="J53" s="191"/>
    </row>
    <row r="54" spans="1:10" ht="15">
      <c r="A54" s="191"/>
      <c r="B54" s="191"/>
      <c r="C54" s="191"/>
      <c r="D54" s="191"/>
      <c r="E54" s="191"/>
      <c r="F54" s="191"/>
      <c r="G54" s="191"/>
      <c r="H54" s="191"/>
      <c r="I54" s="191"/>
      <c r="J54" s="191"/>
    </row>
    <row r="55" spans="1:10" ht="15" customHeight="1">
      <c r="A55" s="191"/>
      <c r="B55" s="191"/>
      <c r="C55" s="191"/>
      <c r="D55" s="191"/>
      <c r="E55" s="191"/>
      <c r="F55" s="191"/>
      <c r="G55" s="191"/>
      <c r="H55" s="191"/>
      <c r="I55" s="191"/>
      <c r="J55" s="191"/>
    </row>
    <row r="56" spans="1:10" ht="30.75" customHeight="1">
      <c r="A56" s="191"/>
      <c r="B56" s="191"/>
      <c r="C56" s="191"/>
      <c r="D56" s="191"/>
      <c r="E56" s="191"/>
      <c r="F56" s="191"/>
      <c r="G56" s="191"/>
      <c r="H56" s="191"/>
      <c r="I56" s="191"/>
      <c r="J56" s="191"/>
    </row>
    <row r="57" spans="1:10" ht="33.75" customHeight="1">
      <c r="A57" s="119" t="s">
        <v>128</v>
      </c>
      <c r="B57" s="197"/>
      <c r="C57" s="389" t="s">
        <v>127</v>
      </c>
      <c r="D57" s="396"/>
      <c r="E57" s="389" t="s">
        <v>126</v>
      </c>
      <c r="F57" s="390"/>
      <c r="G57" s="426"/>
      <c r="H57" s="426"/>
      <c r="I57" s="426"/>
      <c r="J57" s="422"/>
    </row>
    <row r="58" spans="1:10" ht="27.75" customHeight="1">
      <c r="A58" s="128" t="s">
        <v>224</v>
      </c>
      <c r="B58" s="241" t="s">
        <v>358</v>
      </c>
      <c r="C58" s="427" t="s">
        <v>125</v>
      </c>
      <c r="D58" s="430"/>
      <c r="E58" s="424" t="s">
        <v>124</v>
      </c>
      <c r="F58" s="424"/>
      <c r="G58" s="207" t="s">
        <v>119</v>
      </c>
      <c r="H58" s="208">
        <v>7</v>
      </c>
      <c r="I58" s="208"/>
      <c r="J58" s="125">
        <f>H58*I58</f>
        <v>0</v>
      </c>
    </row>
    <row r="59" spans="1:10" ht="25.5" customHeight="1">
      <c r="A59" s="128" t="s">
        <v>226</v>
      </c>
      <c r="B59" s="241" t="s">
        <v>359</v>
      </c>
      <c r="C59" s="427" t="s">
        <v>123</v>
      </c>
      <c r="D59" s="430"/>
      <c r="E59" s="424" t="s">
        <v>122</v>
      </c>
      <c r="F59" s="424"/>
      <c r="G59" s="207" t="s">
        <v>119</v>
      </c>
      <c r="H59" s="208">
        <v>7</v>
      </c>
      <c r="I59" s="208"/>
      <c r="J59" s="125">
        <f>H59*I59</f>
        <v>0</v>
      </c>
    </row>
    <row r="60" spans="1:10" ht="29.25" customHeight="1">
      <c r="A60" s="128" t="s">
        <v>225</v>
      </c>
      <c r="B60" s="241" t="s">
        <v>360</v>
      </c>
      <c r="C60" s="427" t="s">
        <v>121</v>
      </c>
      <c r="D60" s="428"/>
      <c r="E60" s="424" t="s">
        <v>120</v>
      </c>
      <c r="F60" s="424"/>
      <c r="G60" s="207" t="s">
        <v>119</v>
      </c>
      <c r="H60" s="208">
        <v>7</v>
      </c>
      <c r="I60" s="208"/>
      <c r="J60" s="125">
        <f>H60*I60</f>
        <v>0</v>
      </c>
    </row>
    <row r="61" spans="1:10" ht="33" customHeight="1">
      <c r="A61" s="129"/>
      <c r="B61" s="130"/>
      <c r="C61" s="381" t="s">
        <v>118</v>
      </c>
      <c r="D61" s="381"/>
      <c r="E61" s="381" t="s">
        <v>67</v>
      </c>
      <c r="F61" s="381"/>
      <c r="G61" s="377">
        <f>SUM(J58:J60)</f>
        <v>0</v>
      </c>
      <c r="H61" s="378"/>
      <c r="I61" s="378"/>
      <c r="J61" s="378"/>
    </row>
    <row r="62" spans="1:10" ht="26.25" customHeight="1">
      <c r="A62" s="129"/>
      <c r="B62" s="130"/>
      <c r="C62" s="131"/>
      <c r="D62" s="132"/>
      <c r="E62" s="214"/>
      <c r="F62" s="214"/>
      <c r="G62" s="215"/>
      <c r="H62" s="215"/>
      <c r="I62" s="215"/>
      <c r="J62" s="215"/>
    </row>
    <row r="63" spans="1:10" ht="29.25" customHeight="1">
      <c r="A63" s="191"/>
      <c r="B63" s="191"/>
      <c r="C63" s="191"/>
      <c r="D63" s="191"/>
      <c r="E63" s="191"/>
      <c r="F63" s="191"/>
      <c r="G63" s="191"/>
      <c r="H63" s="191"/>
      <c r="I63" s="191"/>
      <c r="J63" s="191"/>
    </row>
    <row r="64" spans="1:10" ht="26.25" customHeight="1">
      <c r="A64" s="191"/>
      <c r="B64" s="191"/>
      <c r="C64" s="191"/>
      <c r="D64" s="191"/>
      <c r="E64" s="191"/>
      <c r="F64" s="191"/>
      <c r="G64" s="191"/>
      <c r="H64" s="191"/>
      <c r="I64" s="191"/>
      <c r="J64" s="191"/>
    </row>
    <row r="65" spans="1:10" ht="12.75" customHeight="1">
      <c r="A65" s="191"/>
      <c r="B65" s="191"/>
      <c r="C65" s="191"/>
      <c r="D65" s="191"/>
      <c r="E65" s="191"/>
      <c r="F65" s="191"/>
      <c r="G65" s="191"/>
      <c r="H65" s="191"/>
      <c r="I65" s="191"/>
      <c r="J65" s="191"/>
    </row>
    <row r="66" spans="1:10" ht="12.75" customHeight="1">
      <c r="A66" s="205"/>
      <c r="B66" s="206"/>
      <c r="C66" s="425" t="s">
        <v>307</v>
      </c>
      <c r="D66" s="425"/>
      <c r="E66" s="425" t="s">
        <v>66</v>
      </c>
      <c r="F66" s="425"/>
      <c r="G66" s="422"/>
      <c r="H66" s="423"/>
      <c r="I66" s="205"/>
      <c r="J66" s="205"/>
    </row>
    <row r="67" spans="1:10" ht="27.75" customHeight="1">
      <c r="A67" s="205"/>
      <c r="B67" s="206"/>
      <c r="C67" s="386" t="s">
        <v>65</v>
      </c>
      <c r="D67" s="386"/>
      <c r="E67" s="386" t="s">
        <v>64</v>
      </c>
      <c r="F67" s="386"/>
      <c r="G67" s="421">
        <f>G12</f>
        <v>0</v>
      </c>
      <c r="H67" s="381"/>
      <c r="I67" s="216"/>
      <c r="J67" s="216"/>
    </row>
    <row r="68" spans="1:10">
      <c r="A68" s="205"/>
      <c r="B68" s="206"/>
      <c r="C68" s="386" t="s">
        <v>63</v>
      </c>
      <c r="D68" s="386"/>
      <c r="E68" s="386" t="s">
        <v>62</v>
      </c>
      <c r="F68" s="386"/>
      <c r="G68" s="421">
        <f>G26</f>
        <v>0</v>
      </c>
      <c r="H68" s="381"/>
      <c r="I68" s="216"/>
      <c r="J68" s="216"/>
    </row>
    <row r="69" spans="1:10" ht="12.75" customHeight="1">
      <c r="A69" s="205"/>
      <c r="B69" s="206"/>
      <c r="C69" s="386" t="s">
        <v>61</v>
      </c>
      <c r="D69" s="386"/>
      <c r="E69" s="386" t="s">
        <v>60</v>
      </c>
      <c r="F69" s="386"/>
      <c r="G69" s="421">
        <f>G37</f>
        <v>0</v>
      </c>
      <c r="H69" s="381"/>
      <c r="I69" s="205"/>
      <c r="J69" s="205"/>
    </row>
    <row r="70" spans="1:10">
      <c r="A70" s="205"/>
      <c r="B70" s="206"/>
      <c r="C70" s="386" t="s">
        <v>59</v>
      </c>
      <c r="D70" s="386"/>
      <c r="E70" s="386" t="s">
        <v>58</v>
      </c>
      <c r="F70" s="386"/>
      <c r="G70" s="421">
        <f>G52</f>
        <v>0</v>
      </c>
      <c r="H70" s="381"/>
      <c r="I70" s="205"/>
      <c r="J70" s="205"/>
    </row>
    <row r="71" spans="1:10" ht="12.75" customHeight="1">
      <c r="A71" s="205"/>
      <c r="B71" s="206"/>
      <c r="C71" s="386" t="s">
        <v>57</v>
      </c>
      <c r="D71" s="386"/>
      <c r="E71" s="386" t="s">
        <v>56</v>
      </c>
      <c r="F71" s="386"/>
      <c r="G71" s="421">
        <f>G61</f>
        <v>0</v>
      </c>
      <c r="H71" s="381"/>
      <c r="I71" s="205"/>
      <c r="J71" s="205"/>
    </row>
    <row r="72" spans="1:10" ht="12.75" customHeight="1">
      <c r="A72" s="191"/>
      <c r="B72" s="191"/>
      <c r="C72" s="191"/>
      <c r="D72" s="191"/>
      <c r="E72" s="191"/>
      <c r="F72" s="191"/>
      <c r="G72" s="191"/>
      <c r="H72" s="191"/>
      <c r="I72" s="191"/>
      <c r="J72" s="191"/>
    </row>
    <row r="73" spans="1:10" ht="39.75" customHeight="1">
      <c r="A73" s="133"/>
      <c r="B73" s="133"/>
      <c r="C73" s="387" t="s">
        <v>55</v>
      </c>
      <c r="D73" s="388"/>
      <c r="E73" s="387" t="s">
        <v>54</v>
      </c>
      <c r="F73" s="388"/>
      <c r="H73" s="309">
        <f>SUM(G67:H71)</f>
        <v>0</v>
      </c>
      <c r="I73" s="134"/>
      <c r="J73" s="133"/>
    </row>
  </sheetData>
  <mergeCells count="136">
    <mergeCell ref="C41:D41"/>
    <mergeCell ref="C40:D40"/>
    <mergeCell ref="C24:D24"/>
    <mergeCell ref="A23:A24"/>
    <mergeCell ref="B23:B24"/>
    <mergeCell ref="C36:D36"/>
    <mergeCell ref="C37:D37"/>
    <mergeCell ref="C35:D35"/>
    <mergeCell ref="C34:D34"/>
    <mergeCell ref="A17:A19"/>
    <mergeCell ref="B17:B19"/>
    <mergeCell ref="C18:D18"/>
    <mergeCell ref="A20:A22"/>
    <mergeCell ref="C20:D20"/>
    <mergeCell ref="E37:F37"/>
    <mergeCell ref="E23:F23"/>
    <mergeCell ref="E24:F24"/>
    <mergeCell ref="E36:F36"/>
    <mergeCell ref="E20:F20"/>
    <mergeCell ref="A31:A34"/>
    <mergeCell ref="G37:J37"/>
    <mergeCell ref="G29:J29"/>
    <mergeCell ref="E31:F31"/>
    <mergeCell ref="E19:F19"/>
    <mergeCell ref="E18:F18"/>
    <mergeCell ref="B20:B22"/>
    <mergeCell ref="E30:F30"/>
    <mergeCell ref="E22:F22"/>
    <mergeCell ref="E25:F25"/>
    <mergeCell ref="C23:D23"/>
    <mergeCell ref="E26:F26"/>
    <mergeCell ref="C57:D57"/>
    <mergeCell ref="G40:J40"/>
    <mergeCell ref="E40:F40"/>
    <mergeCell ref="G26:J26"/>
    <mergeCell ref="C30:D30"/>
    <mergeCell ref="A50:A51"/>
    <mergeCell ref="B50:B51"/>
    <mergeCell ref="B43:B49"/>
    <mergeCell ref="C51:D51"/>
    <mergeCell ref="C47:D47"/>
    <mergeCell ref="C45:D45"/>
    <mergeCell ref="C48:D48"/>
    <mergeCell ref="C43:D43"/>
    <mergeCell ref="C46:D46"/>
    <mergeCell ref="C44:D44"/>
    <mergeCell ref="A43:A49"/>
    <mergeCell ref="B31:B34"/>
    <mergeCell ref="C31:D31"/>
    <mergeCell ref="E32:F32"/>
    <mergeCell ref="E34:F34"/>
    <mergeCell ref="E35:F35"/>
    <mergeCell ref="E42:F42"/>
    <mergeCell ref="E41:F41"/>
    <mergeCell ref="C26:D26"/>
    <mergeCell ref="E46:F46"/>
    <mergeCell ref="E43:F43"/>
    <mergeCell ref="E52:F52"/>
    <mergeCell ref="E51:F51"/>
    <mergeCell ref="C49:D49"/>
    <mergeCell ref="C50:D50"/>
    <mergeCell ref="E50:F50"/>
    <mergeCell ref="E45:F45"/>
    <mergeCell ref="E48:F48"/>
    <mergeCell ref="E49:F49"/>
    <mergeCell ref="E47:F47"/>
    <mergeCell ref="G68:H68"/>
    <mergeCell ref="G67:H67"/>
    <mergeCell ref="G71:H71"/>
    <mergeCell ref="G70:H70"/>
    <mergeCell ref="C42:D42"/>
    <mergeCell ref="G66:H66"/>
    <mergeCell ref="E61:F61"/>
    <mergeCell ref="E59:F59"/>
    <mergeCell ref="E66:F66"/>
    <mergeCell ref="E68:F68"/>
    <mergeCell ref="G69:H69"/>
    <mergeCell ref="E67:F67"/>
    <mergeCell ref="G52:J52"/>
    <mergeCell ref="E57:F57"/>
    <mergeCell ref="G57:J57"/>
    <mergeCell ref="G61:J61"/>
    <mergeCell ref="E60:F60"/>
    <mergeCell ref="C66:D66"/>
    <mergeCell ref="C60:D60"/>
    <mergeCell ref="C61:D61"/>
    <mergeCell ref="C52:D52"/>
    <mergeCell ref="C58:D58"/>
    <mergeCell ref="E58:F58"/>
    <mergeCell ref="C59:D59"/>
    <mergeCell ref="A2:J2"/>
    <mergeCell ref="A3:J3"/>
    <mergeCell ref="C7:D7"/>
    <mergeCell ref="E7:F7"/>
    <mergeCell ref="C4:D4"/>
    <mergeCell ref="E4:F4"/>
    <mergeCell ref="E6:F6"/>
    <mergeCell ref="A7:A10"/>
    <mergeCell ref="C6:D6"/>
    <mergeCell ref="J7:J10"/>
    <mergeCell ref="G7:G10"/>
    <mergeCell ref="C19:D19"/>
    <mergeCell ref="C25:D25"/>
    <mergeCell ref="C21:D21"/>
    <mergeCell ref="C22:D22"/>
    <mergeCell ref="E21:F21"/>
    <mergeCell ref="C12:D12"/>
    <mergeCell ref="B7:B10"/>
    <mergeCell ref="C16:D16"/>
    <mergeCell ref="E16:F16"/>
    <mergeCell ref="C11:D11"/>
    <mergeCell ref="C17:D17"/>
    <mergeCell ref="G12:J12"/>
    <mergeCell ref="E11:F11"/>
    <mergeCell ref="E12:F12"/>
    <mergeCell ref="H7:H10"/>
    <mergeCell ref="I7:I10"/>
    <mergeCell ref="C69:D69"/>
    <mergeCell ref="C70:D70"/>
    <mergeCell ref="E73:F73"/>
    <mergeCell ref="E71:F71"/>
    <mergeCell ref="C71:D71"/>
    <mergeCell ref="C73:D73"/>
    <mergeCell ref="E70:F70"/>
    <mergeCell ref="E69:F69"/>
    <mergeCell ref="C67:D67"/>
    <mergeCell ref="C68:D68"/>
    <mergeCell ref="E15:F15"/>
    <mergeCell ref="E17:F17"/>
    <mergeCell ref="E33:F33"/>
    <mergeCell ref="E29:F29"/>
    <mergeCell ref="E44:F44"/>
    <mergeCell ref="C29:D29"/>
    <mergeCell ref="C32:D32"/>
    <mergeCell ref="C33:D33"/>
    <mergeCell ref="C15:D15"/>
  </mergeCells>
  <phoneticPr fontId="25" type="noConversion"/>
  <pageMargins left="0.7" right="0.7" top="0.75" bottom="0.75" header="0.3" footer="0.3"/>
  <pageSetup paperSize="9" scale="63" fitToHeight="0" orientation="portrait" horizontalDpi="1200" verticalDpi="1200" r:id="rId1"/>
  <rowBreaks count="2" manualBreakCount="2">
    <brk id="28" max="9" man="1"/>
    <brk id="52" max="9"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H38"/>
  <sheetViews>
    <sheetView view="pageBreakPreview" zoomScale="85" zoomScaleNormal="85" zoomScaleSheetLayoutView="85" workbookViewId="0">
      <selection activeCell="G4" sqref="G4:H4"/>
    </sheetView>
  </sheetViews>
  <sheetFormatPr defaultColWidth="9.140625" defaultRowHeight="12.75"/>
  <cols>
    <col min="1" max="1" width="7.28515625" style="242" customWidth="1"/>
    <col min="2" max="2" width="9" style="243" customWidth="1"/>
    <col min="3" max="4" width="38.7109375" style="244" customWidth="1"/>
    <col min="5" max="5" width="6.5703125" style="245" customWidth="1"/>
    <col min="6" max="6" width="9" style="245" customWidth="1"/>
    <col min="7" max="7" width="12.5703125" style="245" customWidth="1"/>
    <col min="8" max="8" width="16.5703125" style="246" customWidth="1"/>
    <col min="9" max="16384" width="9.140625" style="245"/>
  </cols>
  <sheetData>
    <row r="2" spans="1:8" s="247" customFormat="1" ht="39" customHeight="1">
      <c r="A2" s="459" t="s">
        <v>71</v>
      </c>
      <c r="B2" s="460"/>
      <c r="C2" s="460"/>
      <c r="D2" s="460"/>
      <c r="E2" s="460"/>
      <c r="F2" s="460"/>
      <c r="G2" s="460"/>
      <c r="H2" s="461"/>
    </row>
    <row r="3" spans="1:8" s="247" customFormat="1" ht="18">
      <c r="A3" s="462" t="s">
        <v>188</v>
      </c>
      <c r="B3" s="463"/>
      <c r="C3" s="463"/>
      <c r="D3" s="463"/>
      <c r="E3" s="463"/>
      <c r="F3" s="463"/>
      <c r="G3" s="463"/>
      <c r="H3" s="464"/>
    </row>
    <row r="4" spans="1:8" s="248" customFormat="1" ht="57" customHeight="1">
      <c r="A4" s="41" t="s">
        <v>17</v>
      </c>
      <c r="B4" s="41" t="s">
        <v>300</v>
      </c>
      <c r="C4" s="41" t="s">
        <v>301</v>
      </c>
      <c r="D4" s="41" t="s">
        <v>34</v>
      </c>
      <c r="E4" s="41" t="s">
        <v>16</v>
      </c>
      <c r="F4" s="42" t="s">
        <v>15</v>
      </c>
      <c r="G4" s="42" t="s">
        <v>432</v>
      </c>
      <c r="H4" s="41" t="s">
        <v>433</v>
      </c>
    </row>
    <row r="5" spans="1:8">
      <c r="A5" s="249"/>
      <c r="B5" s="250"/>
      <c r="C5" s="251"/>
      <c r="D5" s="251"/>
      <c r="E5" s="252"/>
      <c r="F5" s="252"/>
      <c r="G5" s="252"/>
      <c r="H5" s="253"/>
    </row>
    <row r="6" spans="1:8" ht="13.5" thickBot="1">
      <c r="A6" s="254" t="s">
        <v>305</v>
      </c>
      <c r="B6" s="255"/>
      <c r="C6" s="256" t="s">
        <v>14</v>
      </c>
      <c r="D6" s="256" t="s">
        <v>13</v>
      </c>
      <c r="E6" s="257" t="s">
        <v>12</v>
      </c>
      <c r="F6" s="258" t="s">
        <v>11</v>
      </c>
      <c r="G6" s="258" t="s">
        <v>10</v>
      </c>
      <c r="H6" s="259" t="s">
        <v>9</v>
      </c>
    </row>
    <row r="7" spans="1:8" ht="13.5" thickTop="1">
      <c r="A7" s="260"/>
      <c r="B7" s="261"/>
      <c r="C7" s="262"/>
      <c r="D7" s="262"/>
      <c r="E7" s="263"/>
      <c r="F7" s="263"/>
      <c r="G7" s="264"/>
      <c r="H7" s="264"/>
    </row>
    <row r="8" spans="1:8" s="248" customFormat="1">
      <c r="A8" s="265"/>
      <c r="B8" s="266"/>
      <c r="C8" s="267"/>
      <c r="D8" s="267"/>
      <c r="E8" s="268"/>
      <c r="F8" s="269"/>
      <c r="G8" s="270"/>
      <c r="H8" s="271"/>
    </row>
    <row r="9" spans="1:8" s="248" customFormat="1" ht="102">
      <c r="A9" s="272">
        <v>1</v>
      </c>
      <c r="B9" s="273" t="s">
        <v>8</v>
      </c>
      <c r="C9" s="274" t="s">
        <v>383</v>
      </c>
      <c r="D9" s="274" t="s">
        <v>384</v>
      </c>
      <c r="E9" s="268"/>
      <c r="F9" s="269"/>
      <c r="G9" s="270"/>
      <c r="H9" s="271"/>
    </row>
    <row r="10" spans="1:8" s="248" customFormat="1">
      <c r="A10" s="265"/>
      <c r="B10" s="266"/>
      <c r="C10" s="274" t="s">
        <v>68</v>
      </c>
      <c r="D10" s="274" t="s">
        <v>69</v>
      </c>
      <c r="E10" s="268" t="s">
        <v>179</v>
      </c>
      <c r="F10" s="269">
        <v>1</v>
      </c>
      <c r="G10" s="270"/>
      <c r="H10" s="271">
        <f>F10*G10</f>
        <v>0</v>
      </c>
    </row>
    <row r="11" spans="1:8" s="248" customFormat="1">
      <c r="A11" s="275"/>
      <c r="B11" s="266"/>
      <c r="C11" s="267"/>
      <c r="D11" s="267"/>
      <c r="E11" s="268"/>
      <c r="F11" s="269"/>
      <c r="G11" s="270"/>
      <c r="H11" s="271"/>
    </row>
    <row r="12" spans="1:8" s="248" customFormat="1" ht="25.5">
      <c r="A12" s="272">
        <v>2</v>
      </c>
      <c r="B12" s="273" t="s">
        <v>8</v>
      </c>
      <c r="C12" s="274" t="s">
        <v>385</v>
      </c>
      <c r="D12" s="274" t="s">
        <v>386</v>
      </c>
      <c r="E12" s="268"/>
      <c r="F12" s="269"/>
      <c r="G12" s="270"/>
      <c r="H12" s="271"/>
    </row>
    <row r="13" spans="1:8" s="248" customFormat="1">
      <c r="A13" s="265"/>
      <c r="B13" s="266"/>
      <c r="C13" s="274" t="s">
        <v>7</v>
      </c>
      <c r="D13" s="274" t="s">
        <v>387</v>
      </c>
      <c r="E13" s="268" t="s">
        <v>179</v>
      </c>
      <c r="F13" s="269">
        <v>1</v>
      </c>
      <c r="G13" s="270"/>
      <c r="H13" s="271">
        <f>F13*G13</f>
        <v>0</v>
      </c>
    </row>
    <row r="14" spans="1:8" s="248" customFormat="1">
      <c r="A14" s="275"/>
      <c r="B14" s="266"/>
      <c r="C14" s="267"/>
      <c r="D14" s="267"/>
      <c r="E14" s="268"/>
      <c r="F14" s="269"/>
      <c r="G14" s="270"/>
      <c r="H14" s="271"/>
    </row>
    <row r="15" spans="1:8" s="248" customFormat="1" ht="51">
      <c r="A15" s="272">
        <v>3</v>
      </c>
      <c r="B15" s="273" t="s">
        <v>111</v>
      </c>
      <c r="C15" s="274" t="s">
        <v>112</v>
      </c>
      <c r="D15" s="274" t="s">
        <v>70</v>
      </c>
      <c r="E15" s="268"/>
      <c r="F15" s="269"/>
      <c r="G15" s="270"/>
      <c r="H15" s="271"/>
    </row>
    <row r="16" spans="1:8" s="248" customFormat="1">
      <c r="A16" s="265"/>
      <c r="B16" s="266"/>
      <c r="C16" s="274" t="s">
        <v>113</v>
      </c>
      <c r="D16" s="274" t="s">
        <v>114</v>
      </c>
      <c r="E16" s="268" t="s">
        <v>110</v>
      </c>
      <c r="F16" s="269">
        <v>1</v>
      </c>
      <c r="G16" s="270"/>
      <c r="H16" s="271">
        <f>F16*G16</f>
        <v>0</v>
      </c>
    </row>
    <row r="17" spans="1:8" s="248" customFormat="1">
      <c r="A17" s="265"/>
      <c r="B17" s="266"/>
      <c r="C17" s="267"/>
      <c r="D17" s="267"/>
      <c r="E17" s="268"/>
      <c r="F17" s="269"/>
      <c r="G17" s="270"/>
      <c r="H17" s="271"/>
    </row>
    <row r="18" spans="1:8" s="248" customFormat="1" ht="76.5">
      <c r="A18" s="272">
        <v>4</v>
      </c>
      <c r="B18" s="273" t="s">
        <v>115</v>
      </c>
      <c r="C18" s="274" t="s">
        <v>116</v>
      </c>
      <c r="D18" s="274" t="s">
        <v>117</v>
      </c>
      <c r="E18" s="268"/>
      <c r="F18" s="269"/>
      <c r="G18" s="270"/>
      <c r="H18" s="271"/>
    </row>
    <row r="19" spans="1:8" s="248" customFormat="1">
      <c r="A19" s="265"/>
      <c r="B19" s="266"/>
      <c r="C19" s="274" t="s">
        <v>113</v>
      </c>
      <c r="D19" s="274" t="s">
        <v>114</v>
      </c>
      <c r="E19" s="268" t="s">
        <v>110</v>
      </c>
      <c r="F19" s="269">
        <v>1</v>
      </c>
      <c r="G19" s="270"/>
      <c r="H19" s="271">
        <f>F19*G19</f>
        <v>0</v>
      </c>
    </row>
    <row r="20" spans="1:8" s="248" customFormat="1">
      <c r="A20" s="265"/>
      <c r="B20" s="266"/>
      <c r="C20" s="267"/>
      <c r="D20" s="267"/>
      <c r="E20" s="268"/>
      <c r="F20" s="269"/>
      <c r="G20" s="270"/>
      <c r="H20" s="271"/>
    </row>
    <row r="21" spans="1:8" s="248" customFormat="1" ht="51">
      <c r="A21" s="272">
        <v>5</v>
      </c>
      <c r="B21" s="273" t="s">
        <v>288</v>
      </c>
      <c r="C21" s="274" t="s">
        <v>6</v>
      </c>
      <c r="D21" s="276" t="s">
        <v>5</v>
      </c>
      <c r="E21" s="268"/>
      <c r="F21" s="269"/>
      <c r="G21" s="40"/>
      <c r="H21" s="271"/>
    </row>
    <row r="22" spans="1:8" s="248" customFormat="1">
      <c r="A22" s="275"/>
      <c r="B22" s="275"/>
      <c r="C22" s="277" t="s">
        <v>72</v>
      </c>
      <c r="D22" s="277" t="s">
        <v>73</v>
      </c>
      <c r="E22" s="268" t="s">
        <v>247</v>
      </c>
      <c r="F22" s="278">
        <v>31.2</v>
      </c>
      <c r="G22" s="279"/>
      <c r="H22" s="271">
        <f>F22*G22</f>
        <v>0</v>
      </c>
    </row>
    <row r="23" spans="1:8" s="248" customFormat="1">
      <c r="A23" s="275"/>
      <c r="B23" s="275"/>
      <c r="C23" s="274" t="s">
        <v>4</v>
      </c>
      <c r="D23" s="274" t="s">
        <v>4</v>
      </c>
      <c r="E23" s="268"/>
      <c r="F23" s="269"/>
      <c r="G23" s="281"/>
      <c r="H23" s="282"/>
    </row>
    <row r="24" spans="1:8" s="248" customFormat="1">
      <c r="A24" s="275"/>
      <c r="B24" s="275"/>
      <c r="C24" s="274"/>
      <c r="D24" s="274"/>
      <c r="E24" s="268"/>
      <c r="F24" s="269"/>
      <c r="G24" s="280"/>
      <c r="H24" s="282"/>
    </row>
    <row r="25" spans="1:8" s="248" customFormat="1" ht="102">
      <c r="A25" s="272">
        <v>6</v>
      </c>
      <c r="B25" s="283" t="s">
        <v>288</v>
      </c>
      <c r="C25" s="267" t="s">
        <v>388</v>
      </c>
      <c r="D25" s="274" t="s">
        <v>389</v>
      </c>
      <c r="E25" s="268"/>
      <c r="F25" s="284">
        <v>0.5</v>
      </c>
      <c r="G25" s="285"/>
      <c r="H25" s="271">
        <f>F25*G25</f>
        <v>0</v>
      </c>
    </row>
    <row r="26" spans="1:8" s="248" customFormat="1">
      <c r="A26" s="275"/>
      <c r="B26" s="275"/>
      <c r="C26" s="267"/>
      <c r="D26" s="274"/>
      <c r="E26" s="268"/>
      <c r="F26" s="269"/>
      <c r="G26" s="286"/>
      <c r="H26" s="282"/>
    </row>
    <row r="27" spans="1:8" s="248" customFormat="1" ht="38.25">
      <c r="A27" s="272">
        <v>7</v>
      </c>
      <c r="B27" s="283" t="s">
        <v>288</v>
      </c>
      <c r="C27" s="267" t="s">
        <v>290</v>
      </c>
      <c r="D27" s="274" t="s">
        <v>289</v>
      </c>
      <c r="E27" s="287"/>
      <c r="F27" s="287"/>
      <c r="G27" s="287"/>
      <c r="H27" s="287"/>
    </row>
    <row r="28" spans="1:8" s="248" customFormat="1">
      <c r="A28" s="283"/>
      <c r="B28" s="283"/>
      <c r="C28" s="267" t="s">
        <v>286</v>
      </c>
      <c r="D28" s="288" t="s">
        <v>285</v>
      </c>
      <c r="E28" s="268" t="s">
        <v>328</v>
      </c>
      <c r="F28" s="289">
        <v>2.0877768138696329</v>
      </c>
      <c r="G28" s="279"/>
      <c r="H28" s="271">
        <f>F28*G28</f>
        <v>0</v>
      </c>
    </row>
    <row r="29" spans="1:8" s="248" customFormat="1">
      <c r="A29" s="275"/>
      <c r="B29" s="275"/>
      <c r="C29" s="274"/>
      <c r="D29" s="274"/>
      <c r="E29" s="268"/>
      <c r="F29" s="289"/>
      <c r="G29" s="286"/>
      <c r="H29" s="290"/>
    </row>
    <row r="30" spans="1:8" s="248" customFormat="1" ht="63.75">
      <c r="A30" s="272">
        <v>8</v>
      </c>
      <c r="B30" s="283" t="s">
        <v>288</v>
      </c>
      <c r="C30" s="274" t="s">
        <v>287</v>
      </c>
      <c r="D30" s="274" t="s">
        <v>390</v>
      </c>
      <c r="E30" s="287"/>
      <c r="F30" s="291"/>
      <c r="G30" s="287"/>
      <c r="H30" s="287"/>
    </row>
    <row r="31" spans="1:8" s="248" customFormat="1">
      <c r="A31" s="283"/>
      <c r="B31" s="283"/>
      <c r="C31" s="267" t="s">
        <v>286</v>
      </c>
      <c r="D31" s="288" t="s">
        <v>285</v>
      </c>
      <c r="E31" s="268" t="s">
        <v>328</v>
      </c>
      <c r="F31" s="289">
        <v>2.0877768138696329</v>
      </c>
      <c r="G31" s="279"/>
      <c r="H31" s="271">
        <f>F31*G31</f>
        <v>0</v>
      </c>
    </row>
    <row r="32" spans="1:8" s="248" customFormat="1">
      <c r="A32" s="283"/>
      <c r="B32" s="283"/>
      <c r="C32" s="274"/>
      <c r="D32" s="274"/>
      <c r="E32" s="268"/>
      <c r="F32" s="292"/>
      <c r="G32" s="285"/>
      <c r="H32" s="282"/>
    </row>
    <row r="33" spans="1:8" s="248" customFormat="1">
      <c r="A33" s="272">
        <v>9</v>
      </c>
      <c r="B33" s="266" t="s">
        <v>391</v>
      </c>
      <c r="C33" s="293" t="s">
        <v>284</v>
      </c>
      <c r="D33" s="293" t="s">
        <v>283</v>
      </c>
      <c r="E33" s="268"/>
      <c r="F33" s="269"/>
      <c r="G33" s="270"/>
      <c r="H33" s="271"/>
    </row>
    <row r="34" spans="1:8" s="248" customFormat="1" ht="16.5">
      <c r="A34" s="275"/>
      <c r="B34" s="266"/>
      <c r="C34" s="294" t="s">
        <v>241</v>
      </c>
      <c r="D34" s="295" t="s">
        <v>240</v>
      </c>
      <c r="E34" s="268" t="s">
        <v>239</v>
      </c>
      <c r="F34" s="269">
        <v>1</v>
      </c>
      <c r="G34" s="270"/>
      <c r="H34" s="271">
        <f>F34*G34</f>
        <v>0</v>
      </c>
    </row>
    <row r="35" spans="1:8" s="248" customFormat="1" ht="16.5">
      <c r="A35" s="275"/>
      <c r="B35" s="266"/>
      <c r="C35" s="294"/>
      <c r="D35" s="295"/>
      <c r="E35" s="268"/>
      <c r="F35" s="269"/>
      <c r="G35" s="270"/>
      <c r="H35" s="282"/>
    </row>
    <row r="36" spans="1:8" s="248" customFormat="1">
      <c r="A36" s="275"/>
      <c r="B36" s="266"/>
      <c r="C36" s="267"/>
      <c r="D36" s="267"/>
      <c r="E36" s="268"/>
      <c r="F36" s="269"/>
      <c r="G36" s="270"/>
      <c r="H36" s="282"/>
    </row>
    <row r="37" spans="1:8" s="248" customFormat="1" ht="13.5" thickBot="1">
      <c r="A37" s="296" t="s">
        <v>305</v>
      </c>
      <c r="B37" s="297"/>
      <c r="C37" s="298" t="s">
        <v>238</v>
      </c>
      <c r="D37" s="298" t="s">
        <v>392</v>
      </c>
      <c r="E37" s="299"/>
      <c r="F37" s="299"/>
      <c r="G37" s="299"/>
      <c r="H37" s="300">
        <f>SUM(H9:H36)</f>
        <v>0</v>
      </c>
    </row>
    <row r="38" spans="1:8" ht="13.5" thickTop="1"/>
  </sheetData>
  <mergeCells count="2">
    <mergeCell ref="A2:H2"/>
    <mergeCell ref="A3:H3"/>
  </mergeCells>
  <phoneticPr fontId="25" type="noConversion"/>
  <pageMargins left="0.23622047244094491" right="0.23622047244094491" top="0.74803149606299213" bottom="0.74803149606299213" header="0.31496062992125984" footer="0.31496062992125984"/>
  <pageSetup paperSize="9" scale="71"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H12"/>
  <sheetViews>
    <sheetView showZeros="0" tabSelected="1" view="pageBreakPreview" zoomScaleSheetLayoutView="100" workbookViewId="0">
      <selection activeCell="F19" sqref="F19"/>
    </sheetView>
  </sheetViews>
  <sheetFormatPr defaultRowHeight="15"/>
  <cols>
    <col min="1" max="1" width="7.28515625" customWidth="1"/>
    <col min="2" max="2" width="31" customWidth="1"/>
    <col min="3" max="3" width="17.42578125" customWidth="1"/>
    <col min="4" max="4" width="19.5703125" customWidth="1"/>
    <col min="7" max="7" width="13.7109375" customWidth="1"/>
  </cols>
  <sheetData>
    <row r="1" spans="1:8" ht="48.75" customHeight="1"/>
    <row r="2" spans="1:8" ht="105" customHeight="1"/>
    <row r="3" spans="1:8">
      <c r="A3" s="467" t="s">
        <v>307</v>
      </c>
      <c r="B3" s="468"/>
      <c r="C3" s="468"/>
      <c r="D3" s="468"/>
      <c r="E3" s="468"/>
      <c r="F3" s="469"/>
    </row>
    <row r="4" spans="1:8">
      <c r="A4" s="467"/>
      <c r="B4" s="468"/>
      <c r="C4" s="468"/>
      <c r="D4" s="468"/>
      <c r="E4" s="468"/>
      <c r="F4" s="469"/>
    </row>
    <row r="5" spans="1:8">
      <c r="A5" s="6" t="s">
        <v>308</v>
      </c>
      <c r="B5" s="472" t="s">
        <v>310</v>
      </c>
      <c r="C5" s="473"/>
      <c r="D5" s="474"/>
      <c r="E5" s="465"/>
      <c r="F5" s="466"/>
    </row>
    <row r="6" spans="1:8" ht="17.25" customHeight="1">
      <c r="A6" s="6" t="s">
        <v>50</v>
      </c>
      <c r="B6" s="14" t="s">
        <v>51</v>
      </c>
      <c r="C6" s="15"/>
      <c r="D6" s="16"/>
      <c r="E6" s="470">
        <f>'A.Architectural Works'!H36:H36</f>
        <v>0</v>
      </c>
      <c r="F6" s="471"/>
      <c r="G6" s="3"/>
      <c r="H6" s="3"/>
    </row>
    <row r="7" spans="1:8">
      <c r="A7" s="6" t="s">
        <v>298</v>
      </c>
      <c r="B7" s="472" t="s">
        <v>311</v>
      </c>
      <c r="C7" s="473"/>
      <c r="D7" s="474"/>
      <c r="E7" s="465">
        <f>'C.Civil Works'!H36:H36</f>
        <v>0</v>
      </c>
      <c r="F7" s="466"/>
      <c r="G7" s="3"/>
      <c r="H7" s="3"/>
    </row>
    <row r="8" spans="1:8">
      <c r="A8" s="6" t="s">
        <v>309</v>
      </c>
      <c r="B8" s="472" t="s">
        <v>314</v>
      </c>
      <c r="C8" s="473"/>
      <c r="D8" s="474"/>
      <c r="E8" s="465">
        <f>'P.Plumbing Works'!H73:H73</f>
        <v>0</v>
      </c>
      <c r="F8" s="466"/>
      <c r="G8" s="3"/>
      <c r="H8" s="3"/>
    </row>
    <row r="9" spans="1:8">
      <c r="A9" s="6" t="s">
        <v>306</v>
      </c>
      <c r="B9" s="472" t="s">
        <v>313</v>
      </c>
      <c r="C9" s="473"/>
      <c r="D9" s="474"/>
      <c r="E9" s="465">
        <f>'E.Electrical Works'!H56:H56</f>
        <v>0</v>
      </c>
      <c r="F9" s="466"/>
      <c r="G9" s="3"/>
    </row>
    <row r="10" spans="1:8">
      <c r="A10" s="6" t="s">
        <v>305</v>
      </c>
      <c r="B10" s="472" t="s">
        <v>312</v>
      </c>
      <c r="C10" s="473"/>
      <c r="D10" s="474"/>
      <c r="E10" s="465">
        <f>'M. Mechanical Works'!H37</f>
        <v>0</v>
      </c>
      <c r="F10" s="466"/>
      <c r="G10" s="3"/>
    </row>
    <row r="11" spans="1:8">
      <c r="A11" s="4"/>
      <c r="B11" s="480" t="s">
        <v>315</v>
      </c>
      <c r="C11" s="478"/>
      <c r="D11" s="479"/>
      <c r="E11" s="465">
        <f>SUM(E6:F10)</f>
        <v>0</v>
      </c>
      <c r="F11" s="466"/>
    </row>
    <row r="12" spans="1:8">
      <c r="A12" s="4"/>
      <c r="B12" s="477"/>
      <c r="C12" s="478"/>
      <c r="D12" s="479"/>
      <c r="E12" s="475"/>
      <c r="F12" s="476"/>
    </row>
  </sheetData>
  <mergeCells count="17">
    <mergeCell ref="B9:D9"/>
    <mergeCell ref="B10:D10"/>
    <mergeCell ref="B8:D8"/>
    <mergeCell ref="E9:F9"/>
    <mergeCell ref="E12:F12"/>
    <mergeCell ref="E11:F11"/>
    <mergeCell ref="E10:F10"/>
    <mergeCell ref="B12:D12"/>
    <mergeCell ref="B11:D11"/>
    <mergeCell ref="E8:F8"/>
    <mergeCell ref="A4:F4"/>
    <mergeCell ref="A3:F3"/>
    <mergeCell ref="E5:F5"/>
    <mergeCell ref="E7:F7"/>
    <mergeCell ref="E6:F6"/>
    <mergeCell ref="B5:D5"/>
    <mergeCell ref="B7:D7"/>
  </mergeCells>
  <phoneticPr fontId="25" type="noConversion"/>
  <pageMargins left="0.98425196850393704" right="0.59055118110236227" top="0.74803149606299213" bottom="0.74803149606299213" header="0.31496062992125984" footer="0.31496062992125984"/>
  <pageSetup paperSize="9" scale="9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Cover</vt:lpstr>
      <vt:lpstr>A.Architectural Works</vt:lpstr>
      <vt:lpstr>C.Civil Works</vt:lpstr>
      <vt:lpstr>E.Electrical Works</vt:lpstr>
      <vt:lpstr>P.Plumbing Works</vt:lpstr>
      <vt:lpstr>M. Mechanical Works</vt:lpstr>
      <vt:lpstr>Summary</vt:lpstr>
      <vt:lpstr>'A.Architectural Works'!Print_Area</vt:lpstr>
      <vt:lpstr>'C.Civil Works'!Print_Area</vt:lpstr>
      <vt:lpstr>Cover!Print_Area</vt:lpstr>
      <vt:lpstr>'E.Electrical Works'!Print_Area</vt:lpstr>
      <vt:lpstr>'M. Mechanical Works'!Print_Area</vt:lpstr>
      <vt:lpstr>'P.Plumbing Works'!Print_Area</vt:lpstr>
      <vt:lpstr>Summary!Print_Area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Jovan Dzeletovic</dc:creator>
  <cp:lastModifiedBy>Rankovic, Ivan</cp:lastModifiedBy>
  <cp:lastPrinted>2020-01-19T18:23:03Z</cp:lastPrinted>
  <dcterms:created xsi:type="dcterms:W3CDTF">2009-07-06T09:15:33Z</dcterms:created>
  <dcterms:modified xsi:type="dcterms:W3CDTF">2020-04-15T11:35:42Z</dcterms:modified>
</cp:coreProperties>
</file>